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320" windowWidth="9696" windowHeight="60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<sst xmlns="http://schemas.openxmlformats.org/spreadsheetml/2006/main" count="106" uniqueCount="48">
  <si>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№</t>
  </si>
  <si>
    <t>Номер и дата документа</t>
  </si>
  <si>
    <t>Основание возникновения обязательства</t>
  </si>
  <si>
    <t>Кредитор</t>
  </si>
  <si>
    <t>Получатель</t>
  </si>
  <si>
    <t>Дата получения</t>
  </si>
  <si>
    <t>Объем долга в валюте долга</t>
  </si>
  <si>
    <t>Дата погашения по договору</t>
  </si>
  <si>
    <t>Сумма погашения по договору</t>
  </si>
  <si>
    <t>Дата гашения</t>
  </si>
  <si>
    <t>Сумма гашения</t>
  </si>
  <si>
    <t>Остаток долга</t>
  </si>
  <si>
    <t>Кредитные соглашения и договоры</t>
  </si>
  <si>
    <t>ИТОГО</t>
  </si>
  <si>
    <t>Х</t>
  </si>
  <si>
    <t>Государственные займы, осуществленные путем выпуска ценных бумаг</t>
  </si>
  <si>
    <t xml:space="preserve">Договоры и соглашения о получении бюджетных ссуд и бюджетных кредитов от бюджетов других уровней бюджетной системы Российской Федерации </t>
  </si>
  <si>
    <t>ВСЕГО</t>
  </si>
  <si>
    <t>Сумма получения в валюте обязательства</t>
  </si>
  <si>
    <t>Объем долга в рублях по курсу ЦБ РФ</t>
  </si>
  <si>
    <t>Форма обеспечения</t>
  </si>
  <si>
    <t>Договоры о предоставлении муниципальных гарантий</t>
  </si>
  <si>
    <t>решение о бюджете</t>
  </si>
  <si>
    <t>Администрация</t>
  </si>
  <si>
    <t>муниц.контракт</t>
  </si>
  <si>
    <t>бюджет</t>
  </si>
  <si>
    <t>ГФУ Кемеровской области</t>
  </si>
  <si>
    <t>ПАО "Сбербанк России"</t>
  </si>
  <si>
    <t>В том числе просроченная задолженность</t>
  </si>
  <si>
    <t>Примеч.</t>
  </si>
  <si>
    <t>руб.</t>
  </si>
  <si>
    <t>реструктуризация</t>
  </si>
  <si>
    <t>за 2017 год</t>
  </si>
  <si>
    <t xml:space="preserve">Главный бухгалтер                                                                                                                       </t>
  </si>
  <si>
    <t>Н.В.Янченко</t>
  </si>
  <si>
    <t>УФК по Кемеровской области</t>
  </si>
  <si>
    <t>АО "СМП Банк"</t>
  </si>
  <si>
    <t>Муниципальная долговая книга  Березовского гордского округа</t>
  </si>
  <si>
    <t>Ф2018.189372 от 07.05.2018г</t>
  </si>
  <si>
    <t>Ф.2017.202830 от 09.06.2017г</t>
  </si>
  <si>
    <t>Ф.2016.296475 от 17.10.2016г</t>
  </si>
  <si>
    <t>Доп.согл.1 от 16.03.18 к договору №5938 от 02.03.2018г</t>
  </si>
  <si>
    <t>Доп.согл.2 от 19.06.18 к договору №5938 от 02.03.2018г</t>
  </si>
  <si>
    <t>Согл. № 32/02 от 01.11.2017г</t>
  </si>
  <si>
    <t xml:space="preserve"> по состоянию на 01 января 2019 года</t>
  </si>
  <si>
    <t>Ф.2018.627336 от 17.12.2018г</t>
  </si>
  <si>
    <t xml:space="preserve">Начальник  управления                                                                                          </t>
  </si>
  <si>
    <t>Л.В.Чаусова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</si>
</sst>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0_р_."/>
    <numFmt numFmtId="177" formatCode="#,##0_р_."/>
    <numFmt numFmtId="178" formatCode="#,##0.00&quot;р.&quot;"/>
    <numFmt numFmtId="179" formatCode="#,##0.0"/>
    <numFmt numFmtId="180" formatCode="#,##0.00_ ;\-#,##0.00\ "/>
    <numFmt numFmtId="181" formatCode="[$-FC19]d\ mmmm\ yyyy\ &quot;г.&quot;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0" fillId="0" borderId="10" xfId="58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3" fontId="0" fillId="0" borderId="10" xfId="58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58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1" fontId="4" fillId="0" borderId="10" xfId="0" applyNumberFormat="1" applyFon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0" xfId="58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58" applyNumberFormat="1" applyFont="1" applyBorder="1" applyAlignment="1">
      <alignment horizontal="right"/>
    </xf>
    <xf numFmtId="180" fontId="0" fillId="0" borderId="10" xfId="58" applyNumberFormat="1" applyFont="1" applyBorder="1" applyAlignment="1">
      <alignment/>
    </xf>
    <xf numFmtId="4" fontId="4" fillId="0" borderId="10" xfId="58" applyNumberFormat="1" applyFont="1" applyBorder="1" applyAlignment="1">
      <alignment/>
    </xf>
    <xf numFmtId="4" fontId="0" fillId="0" borderId="10" xfId="58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180" fontId="0" fillId="0" borderId="10" xfId="58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171" fontId="4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0" fontId="0" fillId="33" borderId="10" xfId="58" applyNumberFormat="1" applyFont="1" applyFill="1" applyBorder="1" applyAlignment="1">
      <alignment horizontal="right"/>
    </xf>
    <xf numFmtId="180" fontId="0" fillId="33" borderId="10" xfId="58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1" fontId="0" fillId="0" borderId="10" xfId="60" applyNumberForma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left" wrapText="1"/>
    </xf>
    <xf numFmtId="4" fontId="0" fillId="33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tabSelected="1" zoomScale="80" zoomScaleNormal="80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4" sqref="M34"/>
    </sheetView>
  </sheetViews>
  <sheetFormatPr defaultColWidth="9.00390625" defaultRowHeight="12.75"/>
  <cols>
    <col min="1" max="1" width="8.00390625" style="0" customWidth="1"/>
    <col min="2" max="3" width="14.375" style="0" customWidth="1"/>
    <col min="4" max="4" width="22.375" style="0" customWidth="1"/>
    <col min="5" max="5" width="13.875" style="0" customWidth="1"/>
    <col min="6" max="6" width="11.125" style="0" customWidth="1"/>
    <col min="7" max="7" width="17.625" style="0" customWidth="1"/>
    <col min="8" max="8" width="14.875" style="0" bestFit="1" customWidth="1"/>
    <col min="9" max="9" width="15.50390625" style="0" customWidth="1"/>
    <col min="10" max="10" width="8.125" style="0" customWidth="1"/>
    <col min="11" max="11" width="11.50390625" style="0" customWidth="1"/>
    <col min="12" max="12" width="16.625" style="0" customWidth="1"/>
    <col min="13" max="13" width="11.00390625" style="0" bestFit="1" customWidth="1"/>
    <col min="14" max="14" width="15.00390625" style="0" customWidth="1"/>
    <col min="15" max="15" width="19.00390625" style="0" customWidth="1"/>
    <col min="16" max="16" width="10.50390625" style="0" customWidth="1"/>
    <col min="17" max="17" width="12.375" style="70" customWidth="1"/>
  </cols>
  <sheetData>
    <row r="2" spans="1:12" ht="17.25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9" ht="3.75" customHeight="1">
      <c r="A3" s="33"/>
      <c r="B3" s="34"/>
      <c r="C3" s="34"/>
      <c r="D3" s="34"/>
      <c r="E3" s="34"/>
      <c r="F3" s="34"/>
      <c r="G3" s="34"/>
      <c r="H3" s="34"/>
      <c r="I3" s="34"/>
    </row>
    <row r="4" spans="1:9" ht="3.75" customHeight="1">
      <c r="A4" s="33"/>
      <c r="B4" s="34"/>
      <c r="C4" s="34"/>
      <c r="D4" s="34"/>
      <c r="E4" s="34"/>
      <c r="F4" s="34"/>
      <c r="G4" s="34"/>
      <c r="H4" s="34"/>
      <c r="I4" s="34"/>
    </row>
    <row r="5" spans="4:17" ht="17.25">
      <c r="D5" s="87" t="s">
        <v>44</v>
      </c>
      <c r="E5" s="87"/>
      <c r="F5" s="87"/>
      <c r="G5" s="87"/>
      <c r="H5" s="87"/>
      <c r="I5" s="87"/>
      <c r="Q5" s="71" t="s">
        <v>30</v>
      </c>
    </row>
    <row r="6" ht="12.75">
      <c r="Q6" s="71"/>
    </row>
    <row r="7" spans="1:17" ht="76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18</v>
      </c>
      <c r="H7" s="2" t="s">
        <v>6</v>
      </c>
      <c r="I7" s="2" t="s">
        <v>19</v>
      </c>
      <c r="J7" s="2" t="s">
        <v>20</v>
      </c>
      <c r="K7" s="2" t="s">
        <v>7</v>
      </c>
      <c r="L7" s="2" t="s">
        <v>8</v>
      </c>
      <c r="M7" s="1" t="s">
        <v>9</v>
      </c>
      <c r="N7" s="1" t="s">
        <v>10</v>
      </c>
      <c r="O7" s="1" t="s">
        <v>11</v>
      </c>
      <c r="P7" s="1" t="s">
        <v>28</v>
      </c>
      <c r="Q7" s="72" t="s">
        <v>29</v>
      </c>
    </row>
    <row r="8" spans="1:1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51">
        <v>17</v>
      </c>
    </row>
    <row r="9" spans="1:17" ht="12.75">
      <c r="A9" s="3" t="s">
        <v>12</v>
      </c>
      <c r="B9" s="3"/>
      <c r="C9" s="3"/>
      <c r="D9" s="3"/>
      <c r="E9" s="3"/>
      <c r="F9" s="6"/>
      <c r="G9" s="30"/>
      <c r="H9" s="30"/>
      <c r="I9" s="23"/>
      <c r="J9" s="4"/>
      <c r="K9" s="6"/>
      <c r="L9" s="13"/>
      <c r="M9" s="6"/>
      <c r="N9" s="30"/>
      <c r="O9" s="30"/>
      <c r="P9" s="30"/>
      <c r="Q9" s="59"/>
    </row>
    <row r="10" spans="1:17" ht="12" customHeight="1" hidden="1">
      <c r="A10" s="4"/>
      <c r="B10" s="3"/>
      <c r="C10" s="3"/>
      <c r="D10" s="3"/>
      <c r="E10" s="3"/>
      <c r="F10" s="6"/>
      <c r="G10" s="30"/>
      <c r="H10" s="30"/>
      <c r="I10" s="30"/>
      <c r="J10" s="4"/>
      <c r="K10" s="6"/>
      <c r="L10" s="13"/>
      <c r="M10" s="44"/>
      <c r="N10" s="30"/>
      <c r="O10" s="40"/>
      <c r="P10" s="30"/>
      <c r="Q10" s="59"/>
    </row>
    <row r="11" spans="1:17" ht="12.75" hidden="1">
      <c r="A11" s="69"/>
      <c r="B11" s="1"/>
      <c r="C11" s="1"/>
      <c r="D11" s="1"/>
      <c r="E11" s="1"/>
      <c r="F11" s="67"/>
      <c r="G11" s="68"/>
      <c r="H11" s="68"/>
      <c r="I11" s="68"/>
      <c r="J11" s="3"/>
      <c r="K11" s="6"/>
      <c r="L11" s="53"/>
      <c r="M11" s="6"/>
      <c r="N11" s="30"/>
      <c r="O11" s="40"/>
      <c r="P11" s="30"/>
      <c r="Q11" s="59"/>
    </row>
    <row r="12" spans="1:17" ht="27">
      <c r="A12" s="4">
        <v>1</v>
      </c>
      <c r="B12" s="84" t="s">
        <v>40</v>
      </c>
      <c r="C12" s="59" t="s">
        <v>24</v>
      </c>
      <c r="D12" s="59" t="s">
        <v>27</v>
      </c>
      <c r="E12" s="59" t="s">
        <v>23</v>
      </c>
      <c r="F12" s="60">
        <v>42660</v>
      </c>
      <c r="G12" s="61">
        <v>25000000</v>
      </c>
      <c r="H12" s="61">
        <v>25000000</v>
      </c>
      <c r="I12" s="61">
        <v>25000000</v>
      </c>
      <c r="J12" s="51" t="s">
        <v>25</v>
      </c>
      <c r="K12" s="60">
        <v>43207</v>
      </c>
      <c r="L12" s="62">
        <v>25000000</v>
      </c>
      <c r="M12" s="60">
        <v>43175</v>
      </c>
      <c r="N12" s="30">
        <v>23000000</v>
      </c>
      <c r="O12" s="40">
        <f>L12-N12</f>
        <v>2000000</v>
      </c>
      <c r="P12" s="30"/>
      <c r="Q12" s="59"/>
    </row>
    <row r="13" spans="1:17" ht="13.5">
      <c r="A13" s="4"/>
      <c r="B13" s="57"/>
      <c r="C13" s="59"/>
      <c r="D13" s="59"/>
      <c r="E13" s="59"/>
      <c r="F13" s="81"/>
      <c r="G13" s="61"/>
      <c r="H13" s="61"/>
      <c r="I13" s="61"/>
      <c r="J13" s="51"/>
      <c r="K13" s="60"/>
      <c r="L13" s="62"/>
      <c r="M13" s="60">
        <v>43193</v>
      </c>
      <c r="N13" s="30">
        <v>2000000</v>
      </c>
      <c r="O13" s="40">
        <f>O12-N13</f>
        <v>0</v>
      </c>
      <c r="P13" s="30"/>
      <c r="Q13" s="59"/>
    </row>
    <row r="14" spans="1:17" ht="27">
      <c r="A14" s="4">
        <v>2</v>
      </c>
      <c r="B14" s="83" t="s">
        <v>39</v>
      </c>
      <c r="C14" s="59" t="s">
        <v>24</v>
      </c>
      <c r="D14" s="59" t="s">
        <v>27</v>
      </c>
      <c r="E14" s="59" t="s">
        <v>23</v>
      </c>
      <c r="F14" s="79">
        <v>42895</v>
      </c>
      <c r="G14" s="61">
        <v>25000000</v>
      </c>
      <c r="H14" s="61">
        <v>25000000</v>
      </c>
      <c r="I14" s="61">
        <v>25000000</v>
      </c>
      <c r="J14" s="51" t="s">
        <v>25</v>
      </c>
      <c r="K14" s="6">
        <v>43715</v>
      </c>
      <c r="L14" s="53">
        <v>25000000</v>
      </c>
      <c r="M14" s="6">
        <v>43311</v>
      </c>
      <c r="N14" s="30">
        <v>2000000</v>
      </c>
      <c r="O14" s="78">
        <f>L14-N14</f>
        <v>23000000</v>
      </c>
      <c r="P14" s="30"/>
      <c r="Q14" s="59"/>
    </row>
    <row r="15" spans="1:17" ht="13.5">
      <c r="A15" s="4"/>
      <c r="B15" s="66"/>
      <c r="C15" s="59"/>
      <c r="D15" s="59"/>
      <c r="E15" s="59"/>
      <c r="F15" s="6"/>
      <c r="G15" s="30"/>
      <c r="H15" s="30"/>
      <c r="I15" s="30"/>
      <c r="J15" s="51"/>
      <c r="K15" s="6"/>
      <c r="L15" s="53"/>
      <c r="M15" s="6">
        <v>43332</v>
      </c>
      <c r="N15" s="30">
        <v>2000000</v>
      </c>
      <c r="O15" s="40">
        <f>O14-N15</f>
        <v>21000000</v>
      </c>
      <c r="P15" s="30"/>
      <c r="Q15" s="59"/>
    </row>
    <row r="16" spans="1:17" ht="13.5">
      <c r="A16" s="4"/>
      <c r="B16" s="66"/>
      <c r="C16" s="59"/>
      <c r="D16" s="59"/>
      <c r="E16" s="59"/>
      <c r="F16" s="6"/>
      <c r="G16" s="30"/>
      <c r="H16" s="30"/>
      <c r="I16" s="30"/>
      <c r="J16" s="51"/>
      <c r="K16" s="6"/>
      <c r="L16" s="53"/>
      <c r="M16" s="6">
        <v>43419</v>
      </c>
      <c r="N16" s="30">
        <v>1000000</v>
      </c>
      <c r="O16" s="40">
        <f>O15-N16</f>
        <v>20000000</v>
      </c>
      <c r="P16" s="30"/>
      <c r="Q16" s="59"/>
    </row>
    <row r="17" spans="1:17" ht="26.25">
      <c r="A17" s="4">
        <v>3</v>
      </c>
      <c r="B17" s="45" t="s">
        <v>38</v>
      </c>
      <c r="C17" s="3" t="s">
        <v>24</v>
      </c>
      <c r="D17" s="3" t="s">
        <v>36</v>
      </c>
      <c r="E17" s="3" t="s">
        <v>23</v>
      </c>
      <c r="F17" s="6">
        <v>43355</v>
      </c>
      <c r="G17" s="30">
        <v>22000000</v>
      </c>
      <c r="H17" s="30">
        <v>22000000</v>
      </c>
      <c r="I17" s="30">
        <v>22000000</v>
      </c>
      <c r="J17" s="4" t="s">
        <v>25</v>
      </c>
      <c r="K17" s="6">
        <v>43958</v>
      </c>
      <c r="L17" s="53"/>
      <c r="M17" s="6">
        <v>43458</v>
      </c>
      <c r="N17" s="30">
        <v>30000000</v>
      </c>
      <c r="O17" s="40">
        <v>0</v>
      </c>
      <c r="P17" s="30"/>
      <c r="Q17" s="59"/>
    </row>
    <row r="18" spans="1:17" ht="12.75">
      <c r="A18" s="3"/>
      <c r="B18" s="3"/>
      <c r="C18" s="3"/>
      <c r="D18" s="3"/>
      <c r="E18" s="3"/>
      <c r="F18" s="6">
        <v>43385</v>
      </c>
      <c r="G18" s="30">
        <v>2000000</v>
      </c>
      <c r="H18" s="30">
        <v>2000000</v>
      </c>
      <c r="I18" s="30">
        <v>2000000</v>
      </c>
      <c r="J18" s="4"/>
      <c r="K18" s="6"/>
      <c r="L18" s="53"/>
      <c r="M18" s="6"/>
      <c r="N18" s="30"/>
      <c r="O18" s="40"/>
      <c r="P18" s="30"/>
      <c r="Q18" s="59"/>
    </row>
    <row r="19" spans="1:17" ht="12.75">
      <c r="A19" s="3"/>
      <c r="B19" s="3"/>
      <c r="C19" s="3"/>
      <c r="D19" s="3"/>
      <c r="E19" s="3"/>
      <c r="F19" s="6">
        <v>43453</v>
      </c>
      <c r="G19" s="30">
        <v>6000000</v>
      </c>
      <c r="H19" s="30">
        <v>6000000</v>
      </c>
      <c r="I19" s="30">
        <v>6000000</v>
      </c>
      <c r="J19" s="4"/>
      <c r="K19" s="6"/>
      <c r="L19" s="53"/>
      <c r="M19" s="6"/>
      <c r="N19" s="30"/>
      <c r="O19" s="40"/>
      <c r="P19" s="30"/>
      <c r="Q19" s="59"/>
    </row>
    <row r="20" spans="1:17" ht="12.75">
      <c r="A20" s="3"/>
      <c r="B20" s="9"/>
      <c r="C20" s="3"/>
      <c r="D20" s="3"/>
      <c r="E20" s="3"/>
      <c r="F20" s="6"/>
      <c r="G20" s="30"/>
      <c r="H20" s="30"/>
      <c r="I20" s="30"/>
      <c r="J20" s="4"/>
      <c r="K20" s="6"/>
      <c r="L20" s="53"/>
      <c r="M20" s="6"/>
      <c r="N20" s="30"/>
      <c r="O20" s="40"/>
      <c r="P20" s="30"/>
      <c r="Q20" s="59"/>
    </row>
    <row r="21" spans="1:17" ht="29.25" customHeight="1">
      <c r="A21" s="4">
        <v>4</v>
      </c>
      <c r="B21" s="85" t="s">
        <v>45</v>
      </c>
      <c r="C21" s="3" t="s">
        <v>24</v>
      </c>
      <c r="D21" s="59" t="s">
        <v>27</v>
      </c>
      <c r="E21" s="3" t="s">
        <v>23</v>
      </c>
      <c r="F21" s="6">
        <v>43455</v>
      </c>
      <c r="G21" s="30">
        <v>26000000</v>
      </c>
      <c r="H21" s="30">
        <v>26000000</v>
      </c>
      <c r="I21" s="30">
        <v>26000000</v>
      </c>
      <c r="J21" s="4" t="s">
        <v>25</v>
      </c>
      <c r="K21" s="6">
        <v>44030</v>
      </c>
      <c r="L21" s="53"/>
      <c r="M21" s="6"/>
      <c r="N21" s="30"/>
      <c r="O21" s="40">
        <v>26000000</v>
      </c>
      <c r="P21" s="30"/>
      <c r="Q21" s="59"/>
    </row>
    <row r="22" spans="1:17" ht="12.75">
      <c r="A22" s="3"/>
      <c r="B22" s="3"/>
      <c r="C22" s="3"/>
      <c r="D22" s="3"/>
      <c r="E22" s="3"/>
      <c r="F22" s="6"/>
      <c r="G22" s="30"/>
      <c r="H22" s="30"/>
      <c r="I22" s="30"/>
      <c r="J22" s="4"/>
      <c r="K22" s="6"/>
      <c r="L22" s="53"/>
      <c r="M22" s="6"/>
      <c r="N22" s="30"/>
      <c r="O22" s="40"/>
      <c r="P22" s="30"/>
      <c r="Q22" s="59"/>
    </row>
    <row r="23" spans="1:17" ht="12.75">
      <c r="A23" s="3"/>
      <c r="B23" s="3"/>
      <c r="C23" s="3"/>
      <c r="D23" s="3"/>
      <c r="E23" s="3"/>
      <c r="F23" s="6"/>
      <c r="G23" s="30"/>
      <c r="H23" s="30"/>
      <c r="I23" s="30"/>
      <c r="J23" s="4"/>
      <c r="K23" s="6"/>
      <c r="L23" s="53"/>
      <c r="M23" s="6"/>
      <c r="N23" s="30"/>
      <c r="O23" s="40"/>
      <c r="P23" s="30"/>
      <c r="Q23" s="59"/>
    </row>
    <row r="24" spans="1:17" ht="12.75">
      <c r="A24" s="3" t="s">
        <v>13</v>
      </c>
      <c r="B24" s="3"/>
      <c r="C24" s="4" t="s">
        <v>14</v>
      </c>
      <c r="D24" s="4" t="s">
        <v>14</v>
      </c>
      <c r="E24" s="4" t="s">
        <v>14</v>
      </c>
      <c r="F24" s="36" t="s">
        <v>14</v>
      </c>
      <c r="G24" s="37">
        <f>SUM(G10:G21)</f>
        <v>106000000</v>
      </c>
      <c r="H24" s="37">
        <f>SUM(H10:H21)</f>
        <v>106000000</v>
      </c>
      <c r="I24" s="37">
        <f>SUM(I10:I21)</f>
        <v>106000000</v>
      </c>
      <c r="J24" s="38"/>
      <c r="K24" s="36" t="s">
        <v>14</v>
      </c>
      <c r="L24" s="36" t="s">
        <v>14</v>
      </c>
      <c r="M24" s="36" t="s">
        <v>14</v>
      </c>
      <c r="N24" s="39">
        <f>SUM(N10:N21)</f>
        <v>60000000</v>
      </c>
      <c r="O24" s="41">
        <f>I24-N24</f>
        <v>46000000</v>
      </c>
      <c r="P24" s="39"/>
      <c r="Q24" s="59"/>
    </row>
    <row r="25" spans="1:17" ht="12.75">
      <c r="A25" s="3"/>
      <c r="B25" s="3"/>
      <c r="C25" s="4"/>
      <c r="D25" s="4"/>
      <c r="E25" s="4"/>
      <c r="F25" s="4"/>
      <c r="G25" s="29"/>
      <c r="H25" s="29"/>
      <c r="I25" s="29"/>
      <c r="J25" s="3"/>
      <c r="K25" s="4"/>
      <c r="L25" s="4"/>
      <c r="M25" s="4"/>
      <c r="N25" s="25"/>
      <c r="O25" s="42"/>
      <c r="P25" s="25"/>
      <c r="Q25" s="59"/>
    </row>
    <row r="26" spans="1:17" ht="12.75">
      <c r="A26" s="3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2"/>
      <c r="O26" s="24"/>
      <c r="P26" s="22"/>
      <c r="Q26" s="59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2"/>
      <c r="O27" s="24"/>
      <c r="P27" s="22"/>
      <c r="Q27" s="59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2"/>
      <c r="O28" s="22"/>
      <c r="P28" s="22"/>
      <c r="Q28" s="59"/>
    </row>
    <row r="29" spans="1:17" ht="12.75">
      <c r="A29" s="3" t="s">
        <v>13</v>
      </c>
      <c r="B29" s="3"/>
      <c r="C29" s="4" t="s">
        <v>14</v>
      </c>
      <c r="D29" s="4" t="s">
        <v>14</v>
      </c>
      <c r="E29" s="4" t="s">
        <v>14</v>
      </c>
      <c r="F29" s="4" t="s">
        <v>14</v>
      </c>
      <c r="G29" s="4" t="s">
        <v>14</v>
      </c>
      <c r="H29" s="4" t="s">
        <v>14</v>
      </c>
      <c r="I29" s="35">
        <f>SUM(I28:I28)</f>
        <v>0</v>
      </c>
      <c r="J29" s="3"/>
      <c r="K29" s="4" t="s">
        <v>14</v>
      </c>
      <c r="L29" s="4" t="s">
        <v>14</v>
      </c>
      <c r="M29" s="4" t="s">
        <v>14</v>
      </c>
      <c r="N29" s="22"/>
      <c r="O29" s="26"/>
      <c r="P29" s="26"/>
      <c r="Q29" s="59"/>
    </row>
    <row r="30" spans="1:17" ht="12.75">
      <c r="A30" s="5" t="s"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2"/>
      <c r="O30" s="22"/>
      <c r="P30" s="22"/>
      <c r="Q30" s="59"/>
    </row>
    <row r="31" spans="1:17" ht="12.75">
      <c r="A31" s="3"/>
      <c r="B31" s="6"/>
      <c r="C31" s="3"/>
      <c r="D31" s="3"/>
      <c r="E31" s="3"/>
      <c r="F31" s="6"/>
      <c r="G31" s="8"/>
      <c r="H31" s="8"/>
      <c r="I31" s="7"/>
      <c r="J31" s="4"/>
      <c r="K31" s="6"/>
      <c r="L31" s="8"/>
      <c r="M31" s="6"/>
      <c r="N31" s="20"/>
      <c r="O31" s="20"/>
      <c r="P31" s="20"/>
      <c r="Q31" s="73"/>
    </row>
    <row r="32" spans="1:17" ht="66">
      <c r="A32" s="58">
        <v>1</v>
      </c>
      <c r="B32" s="56" t="s">
        <v>41</v>
      </c>
      <c r="C32" s="64" t="s">
        <v>22</v>
      </c>
      <c r="D32" s="65" t="s">
        <v>35</v>
      </c>
      <c r="E32" s="82" t="s">
        <v>23</v>
      </c>
      <c r="F32" s="44">
        <v>43175</v>
      </c>
      <c r="G32" s="43">
        <v>25000000</v>
      </c>
      <c r="H32" s="43">
        <v>25000000</v>
      </c>
      <c r="I32" s="43">
        <v>25000000</v>
      </c>
      <c r="J32" s="19" t="s">
        <v>25</v>
      </c>
      <c r="K32" s="49">
        <v>43264</v>
      </c>
      <c r="L32" s="35">
        <v>25000000</v>
      </c>
      <c r="M32" s="47">
        <v>43259</v>
      </c>
      <c r="N32" s="48">
        <v>25000000</v>
      </c>
      <c r="O32" s="63">
        <f>L32-N32</f>
        <v>0</v>
      </c>
      <c r="P32" s="19"/>
      <c r="Q32" s="73"/>
    </row>
    <row r="33" spans="1:17" ht="66">
      <c r="A33" s="58"/>
      <c r="B33" s="56" t="s">
        <v>42</v>
      </c>
      <c r="C33" s="64" t="s">
        <v>22</v>
      </c>
      <c r="D33" s="65" t="s">
        <v>35</v>
      </c>
      <c r="E33" s="82" t="s">
        <v>23</v>
      </c>
      <c r="F33" s="44">
        <v>43270</v>
      </c>
      <c r="G33" s="43">
        <v>20000000</v>
      </c>
      <c r="H33" s="43">
        <v>20000000</v>
      </c>
      <c r="I33" s="43">
        <v>20000000</v>
      </c>
      <c r="J33" s="19" t="s">
        <v>25</v>
      </c>
      <c r="K33" s="49">
        <v>43357</v>
      </c>
      <c r="L33" s="35">
        <v>20000000</v>
      </c>
      <c r="M33" s="47">
        <v>43356</v>
      </c>
      <c r="N33" s="48">
        <v>20000000</v>
      </c>
      <c r="O33" s="63">
        <f>L33-N33</f>
        <v>0</v>
      </c>
      <c r="P33" s="19"/>
      <c r="Q33" s="73"/>
    </row>
    <row r="34" spans="1:17" ht="26.25">
      <c r="A34" s="58">
        <v>2</v>
      </c>
      <c r="B34" s="56" t="s">
        <v>43</v>
      </c>
      <c r="C34" s="64" t="s">
        <v>22</v>
      </c>
      <c r="D34" s="50" t="s">
        <v>26</v>
      </c>
      <c r="E34" s="3" t="s">
        <v>23</v>
      </c>
      <c r="F34" s="44">
        <v>43040</v>
      </c>
      <c r="G34" s="48">
        <v>849265.38</v>
      </c>
      <c r="H34" s="48">
        <v>849265.38</v>
      </c>
      <c r="I34" s="48">
        <v>849265.38</v>
      </c>
      <c r="J34" s="19" t="s">
        <v>25</v>
      </c>
      <c r="K34" s="47">
        <v>43800</v>
      </c>
      <c r="L34" s="48">
        <v>849265.38</v>
      </c>
      <c r="M34" s="77" t="s">
        <v>32</v>
      </c>
      <c r="N34" s="76">
        <v>250000</v>
      </c>
      <c r="O34" s="63">
        <f>L34-N34</f>
        <v>599265.38</v>
      </c>
      <c r="P34" s="19"/>
      <c r="Q34" s="75" t="s">
        <v>31</v>
      </c>
    </row>
    <row r="35" spans="1:17" ht="12.75">
      <c r="A35" s="52"/>
      <c r="B35" s="56"/>
      <c r="C35" s="45"/>
      <c r="D35" s="54"/>
      <c r="E35" s="3"/>
      <c r="F35" s="44"/>
      <c r="G35" s="43"/>
      <c r="H35" s="43"/>
      <c r="I35" s="43"/>
      <c r="J35" s="19"/>
      <c r="K35" s="4"/>
      <c r="L35" s="6"/>
      <c r="M35" s="47">
        <v>43124</v>
      </c>
      <c r="N35" s="48">
        <v>150000</v>
      </c>
      <c r="O35" s="63">
        <f>O34-N35</f>
        <v>449265.38</v>
      </c>
      <c r="P35" s="19"/>
      <c r="Q35" s="73"/>
    </row>
    <row r="36" spans="1:17" ht="12.75">
      <c r="A36" s="52"/>
      <c r="B36" s="56"/>
      <c r="C36" s="45"/>
      <c r="D36" s="54"/>
      <c r="E36" s="3"/>
      <c r="F36" s="44"/>
      <c r="G36" s="43"/>
      <c r="H36" s="43"/>
      <c r="I36" s="43"/>
      <c r="J36" s="19"/>
      <c r="K36" s="4"/>
      <c r="L36" s="6"/>
      <c r="M36" s="47">
        <v>43152</v>
      </c>
      <c r="N36" s="48">
        <v>150000</v>
      </c>
      <c r="O36" s="63">
        <f>O35-N36</f>
        <v>299265.38</v>
      </c>
      <c r="P36" s="19"/>
      <c r="Q36" s="73"/>
    </row>
    <row r="37" spans="1:17" ht="12.75">
      <c r="A37" s="52"/>
      <c r="B37" s="56"/>
      <c r="C37" s="45"/>
      <c r="D37" s="54"/>
      <c r="E37" s="3"/>
      <c r="F37" s="44"/>
      <c r="G37" s="43"/>
      <c r="H37" s="43"/>
      <c r="I37" s="43"/>
      <c r="J37" s="19"/>
      <c r="K37" s="4"/>
      <c r="L37" s="6"/>
      <c r="M37" s="47">
        <v>43181</v>
      </c>
      <c r="N37" s="48">
        <v>150000</v>
      </c>
      <c r="O37" s="63">
        <f>O36-N37</f>
        <v>149265.38</v>
      </c>
      <c r="P37" s="19"/>
      <c r="Q37" s="73"/>
    </row>
    <row r="38" spans="1:17" ht="12.75">
      <c r="A38" s="52"/>
      <c r="B38" s="56"/>
      <c r="C38" s="45"/>
      <c r="D38" s="54"/>
      <c r="E38" s="3"/>
      <c r="F38" s="44"/>
      <c r="G38" s="43"/>
      <c r="H38" s="43"/>
      <c r="I38" s="43"/>
      <c r="J38" s="19"/>
      <c r="K38" s="4"/>
      <c r="L38" s="6"/>
      <c r="M38" s="47">
        <v>43214</v>
      </c>
      <c r="N38" s="48">
        <v>149265.38</v>
      </c>
      <c r="O38" s="63">
        <f>O37-N38</f>
        <v>0</v>
      </c>
      <c r="P38" s="19"/>
      <c r="Q38" s="73"/>
    </row>
    <row r="39" spans="1:17" ht="12.75">
      <c r="A39" s="52"/>
      <c r="B39" s="56"/>
      <c r="C39" s="45"/>
      <c r="D39" s="54"/>
      <c r="E39" s="3"/>
      <c r="F39" s="44"/>
      <c r="G39" s="43"/>
      <c r="H39" s="43"/>
      <c r="I39" s="43"/>
      <c r="J39" s="19"/>
      <c r="K39" s="4"/>
      <c r="L39" s="6"/>
      <c r="M39" s="47"/>
      <c r="N39" s="48"/>
      <c r="O39" s="63"/>
      <c r="P39" s="19"/>
      <c r="Q39" s="74"/>
    </row>
    <row r="40" spans="1:17" ht="12.75">
      <c r="A40" s="3" t="s">
        <v>13</v>
      </c>
      <c r="B40" s="3"/>
      <c r="C40" s="4" t="s">
        <v>14</v>
      </c>
      <c r="D40" s="4" t="s">
        <v>14</v>
      </c>
      <c r="E40" s="4" t="s">
        <v>14</v>
      </c>
      <c r="F40" s="4" t="s">
        <v>14</v>
      </c>
      <c r="G40" s="21">
        <f>G32+G33+G34</f>
        <v>45849265.38</v>
      </c>
      <c r="H40" s="21">
        <f>H32+H33+H34</f>
        <v>45849265.38</v>
      </c>
      <c r="I40" s="21">
        <f>I32+I33+I34</f>
        <v>45849265.38</v>
      </c>
      <c r="J40" s="12"/>
      <c r="K40" s="11" t="s">
        <v>14</v>
      </c>
      <c r="L40" s="21">
        <f>L32+L33+L34</f>
        <v>45849265.38</v>
      </c>
      <c r="M40" s="11" t="s">
        <v>14</v>
      </c>
      <c r="N40" s="21">
        <f>N32+N33+N35+N36+N37+N38</f>
        <v>45599265.38</v>
      </c>
      <c r="O40" s="55">
        <f>I40-L40</f>
        <v>0</v>
      </c>
      <c r="P40" s="21"/>
      <c r="Q40" s="59"/>
    </row>
    <row r="41" spans="1:17" ht="12.75">
      <c r="A41" s="3" t="s">
        <v>21</v>
      </c>
      <c r="B41" s="3"/>
      <c r="C41" s="3"/>
      <c r="D41" s="3"/>
      <c r="E41" s="3"/>
      <c r="F41" s="3"/>
      <c r="G41" s="22"/>
      <c r="H41" s="22"/>
      <c r="I41" s="22"/>
      <c r="J41" s="3"/>
      <c r="K41" s="3"/>
      <c r="L41" s="3"/>
      <c r="M41" s="3"/>
      <c r="N41" s="3"/>
      <c r="O41" s="3"/>
      <c r="P41" s="3"/>
      <c r="Q41" s="59"/>
    </row>
    <row r="42" spans="1:17" ht="12.75">
      <c r="A42" s="3" t="s">
        <v>13</v>
      </c>
      <c r="B42" s="3"/>
      <c r="C42" s="4" t="s">
        <v>14</v>
      </c>
      <c r="D42" s="4" t="s">
        <v>14</v>
      </c>
      <c r="E42" s="4" t="s">
        <v>14</v>
      </c>
      <c r="F42" s="4" t="s">
        <v>14</v>
      </c>
      <c r="G42" s="4" t="s">
        <v>14</v>
      </c>
      <c r="H42" s="4" t="s">
        <v>14</v>
      </c>
      <c r="I42" s="29"/>
      <c r="J42" s="3"/>
      <c r="K42" s="4"/>
      <c r="L42" s="4" t="s">
        <v>14</v>
      </c>
      <c r="M42" s="4" t="s">
        <v>14</v>
      </c>
      <c r="N42" s="27"/>
      <c r="O42" s="28">
        <f>SUM(I42-N42)</f>
        <v>0</v>
      </c>
      <c r="P42" s="28"/>
      <c r="Q42" s="59"/>
    </row>
    <row r="43" spans="1:17" ht="12.75">
      <c r="A43" s="3"/>
      <c r="B43" s="3"/>
      <c r="C43" s="4"/>
      <c r="D43" s="4"/>
      <c r="E43" s="4"/>
      <c r="F43" s="4"/>
      <c r="G43" s="4"/>
      <c r="H43" s="4"/>
      <c r="I43" s="29"/>
      <c r="J43" s="3"/>
      <c r="K43" s="4"/>
      <c r="L43" s="4"/>
      <c r="M43" s="4"/>
      <c r="N43" s="27"/>
      <c r="O43" s="28"/>
      <c r="P43" s="28"/>
      <c r="Q43" s="59"/>
    </row>
    <row r="44" spans="1:17" ht="12.75">
      <c r="A44" s="3"/>
      <c r="B44" s="3"/>
      <c r="C44" s="4"/>
      <c r="D44" s="4"/>
      <c r="E44" s="4"/>
      <c r="F44" s="4"/>
      <c r="G44" s="4"/>
      <c r="H44" s="4"/>
      <c r="I44" s="3"/>
      <c r="J44" s="3"/>
      <c r="K44" s="4"/>
      <c r="L44" s="4"/>
      <c r="M44" s="4"/>
      <c r="N44" s="24"/>
      <c r="O44" s="24"/>
      <c r="P44" s="24"/>
      <c r="Q44" s="59"/>
    </row>
    <row r="45" spans="1:17" ht="15" customHeight="1">
      <c r="A45" s="3" t="s">
        <v>17</v>
      </c>
      <c r="B45" s="3"/>
      <c r="C45" s="4" t="s">
        <v>14</v>
      </c>
      <c r="D45" s="4" t="s">
        <v>14</v>
      </c>
      <c r="E45" s="4" t="s">
        <v>14</v>
      </c>
      <c r="F45" s="4" t="s">
        <v>14</v>
      </c>
      <c r="G45" s="21">
        <f>SUM(G24+G40)</f>
        <v>151849265.38</v>
      </c>
      <c r="H45" s="21">
        <f>SUM(H24+H40)</f>
        <v>151849265.38</v>
      </c>
      <c r="I45" s="21">
        <f>SUM(I24+I40)</f>
        <v>151849265.38</v>
      </c>
      <c r="J45" s="3"/>
      <c r="K45" s="4" t="s">
        <v>14</v>
      </c>
      <c r="L45" s="21">
        <f>L40+L12+L14</f>
        <v>95849265.38</v>
      </c>
      <c r="M45" s="4" t="s">
        <v>14</v>
      </c>
      <c r="N45" s="17">
        <f>N24+N40</f>
        <v>105599265.38</v>
      </c>
      <c r="O45" s="17">
        <f>O40+O24</f>
        <v>46000000</v>
      </c>
      <c r="P45" s="17"/>
      <c r="Q45" s="59"/>
    </row>
    <row r="46" spans="1:16" ht="15" customHeight="1">
      <c r="A46" s="9"/>
      <c r="B46" s="9"/>
      <c r="C46" s="10"/>
      <c r="D46" s="10"/>
      <c r="E46" s="10"/>
      <c r="F46" s="10"/>
      <c r="G46" s="31"/>
      <c r="H46" s="31"/>
      <c r="I46" s="31"/>
      <c r="J46" s="9"/>
      <c r="K46" s="10"/>
      <c r="L46" s="18"/>
      <c r="M46" s="10"/>
      <c r="N46" s="32"/>
      <c r="O46" s="32"/>
      <c r="P46" s="32"/>
    </row>
    <row r="47" spans="1:16" ht="15" customHeight="1">
      <c r="A47" s="9"/>
      <c r="B47" s="9"/>
      <c r="C47" s="10"/>
      <c r="D47" s="10"/>
      <c r="E47" s="10"/>
      <c r="F47" s="10"/>
      <c r="G47" s="31"/>
      <c r="H47" s="31"/>
      <c r="I47" s="31"/>
      <c r="J47" s="9"/>
      <c r="K47" s="10"/>
      <c r="L47" s="18"/>
      <c r="M47" s="10"/>
      <c r="N47" s="32"/>
      <c r="O47" s="32"/>
      <c r="P47" s="32"/>
    </row>
    <row r="48" spans="1:16" ht="15" customHeight="1">
      <c r="A48" s="9"/>
      <c r="B48" s="9"/>
      <c r="C48" s="10"/>
      <c r="D48" s="10"/>
      <c r="E48" s="10"/>
      <c r="F48" s="10"/>
      <c r="G48" s="31"/>
      <c r="H48" s="31"/>
      <c r="I48" s="31"/>
      <c r="J48" s="9"/>
      <c r="K48" s="10"/>
      <c r="L48" s="18"/>
      <c r="M48" s="10"/>
      <c r="N48" s="32"/>
      <c r="O48" s="32"/>
      <c r="P48" s="32"/>
    </row>
    <row r="49" spans="1:16" ht="12.75">
      <c r="A49" s="9"/>
      <c r="B49" s="9"/>
      <c r="C49" s="10"/>
      <c r="D49" s="10"/>
      <c r="E49" s="10"/>
      <c r="F49" s="10"/>
      <c r="G49" s="31"/>
      <c r="H49" s="31"/>
      <c r="I49" s="31"/>
      <c r="J49" s="9"/>
      <c r="K49" s="10"/>
      <c r="L49" s="14"/>
      <c r="M49" s="10"/>
      <c r="N49" s="32"/>
      <c r="O49" s="32"/>
      <c r="P49" s="32"/>
    </row>
    <row r="50" spans="1:16" ht="15">
      <c r="A50" s="9"/>
      <c r="B50" s="16" t="s">
        <v>46</v>
      </c>
      <c r="C50" s="46"/>
      <c r="D50" s="46"/>
      <c r="E50" s="46"/>
      <c r="F50" s="46"/>
      <c r="G50" s="46"/>
      <c r="H50" s="46"/>
      <c r="I50" s="46" t="s">
        <v>47</v>
      </c>
      <c r="J50" s="46"/>
      <c r="K50" s="46"/>
      <c r="L50" s="46"/>
      <c r="M50" s="46"/>
      <c r="N50" s="46"/>
      <c r="O50" s="46"/>
      <c r="P50" s="32"/>
    </row>
    <row r="51" spans="1:16" ht="15">
      <c r="A51" s="9"/>
      <c r="B51" s="1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32"/>
    </row>
    <row r="52" spans="1:16" ht="9" customHeight="1">
      <c r="A52" s="9"/>
      <c r="B52" s="16"/>
      <c r="C52" s="16"/>
      <c r="D52" s="16"/>
      <c r="E52" s="16"/>
      <c r="G52" s="14"/>
      <c r="H52" s="18"/>
      <c r="I52" s="18"/>
      <c r="J52" s="9"/>
      <c r="K52" s="10"/>
      <c r="L52" s="14"/>
      <c r="M52" s="10"/>
      <c r="N52" s="18"/>
      <c r="O52" s="18"/>
      <c r="P52" s="18"/>
    </row>
    <row r="53" spans="1:16" ht="15">
      <c r="A53" s="9"/>
      <c r="B53" s="16" t="s">
        <v>33</v>
      </c>
      <c r="C53" s="16"/>
      <c r="D53" s="16"/>
      <c r="E53" s="16"/>
      <c r="F53" s="16"/>
      <c r="H53" s="18"/>
      <c r="I53" s="80" t="s">
        <v>34</v>
      </c>
      <c r="J53" s="9"/>
      <c r="K53" s="10"/>
      <c r="L53" s="14"/>
      <c r="M53" s="10"/>
      <c r="N53" s="18"/>
      <c r="O53" s="18"/>
      <c r="P53" s="18"/>
    </row>
    <row r="54" spans="1:16" ht="15">
      <c r="A54" s="9"/>
      <c r="B54" s="16"/>
      <c r="C54" s="16"/>
      <c r="D54" s="16"/>
      <c r="E54" s="16"/>
      <c r="G54" s="14"/>
      <c r="H54" s="14"/>
      <c r="I54" s="14"/>
      <c r="J54" s="9"/>
      <c r="K54" s="10"/>
      <c r="L54" s="14"/>
      <c r="M54" s="10"/>
      <c r="N54" s="14"/>
      <c r="O54" s="15"/>
      <c r="P54" s="15"/>
    </row>
    <row r="55" spans="1:16" ht="15">
      <c r="A55" s="9"/>
      <c r="B55" s="16"/>
      <c r="C55" s="16"/>
      <c r="D55" s="16"/>
      <c r="E55" s="16"/>
      <c r="F55" s="16"/>
      <c r="H55" s="14"/>
      <c r="I55" s="14"/>
      <c r="J55" s="9"/>
      <c r="K55" s="10"/>
      <c r="L55" s="14"/>
      <c r="M55" s="10"/>
      <c r="N55" s="14"/>
      <c r="O55" s="15"/>
      <c r="P55" s="15"/>
    </row>
    <row r="56" spans="2:6" ht="15">
      <c r="B56" s="16"/>
      <c r="C56" s="16"/>
      <c r="D56" s="16"/>
      <c r="E56" s="16"/>
      <c r="F56" s="16"/>
    </row>
  </sheetData>
  <sheetProtection/>
  <mergeCells count="2">
    <mergeCell ref="A2:L2"/>
    <mergeCell ref="D5:I5"/>
  </mergeCells>
  <printOptions horizontalCentered="1"/>
  <pageMargins left="0.1968503937007874" right="0" top="0.3937007874015748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Natalya</cp:lastModifiedBy>
  <cp:lastPrinted>2018-12-21T03:18:49Z</cp:lastPrinted>
  <dcterms:created xsi:type="dcterms:W3CDTF">2002-08-09T11:29:18Z</dcterms:created>
  <dcterms:modified xsi:type="dcterms:W3CDTF">2019-01-09T06:47:25Z</dcterms:modified>
  <cp:category/>
  <cp:version/>
  <cp:contentType/>
  <cp:contentStatus/>
</cp:coreProperties>
</file>