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119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<sst xmlns="http://schemas.openxmlformats.org/spreadsheetml/2006/main" count="1048" uniqueCount="512">
  <si>
    <t>руб.</t>
  </si>
  <si>
    <t>№</t>
  </si>
  <si>
    <t>Наименование заказчика</t>
  </si>
  <si>
    <t>ИНН заказчика*</t>
  </si>
  <si>
    <t>Дата размещени заказа</t>
  </si>
  <si>
    <t>Номер открытого аукциона в электронной форме на ООСе</t>
  </si>
  <si>
    <t xml:space="preserve">Наименование электронной торговой площадки </t>
  </si>
  <si>
    <t>Предмет закупки</t>
  </si>
  <si>
    <t>Код ОКДП</t>
  </si>
  <si>
    <t>Наименование кода ОКДП</t>
  </si>
  <si>
    <t xml:space="preserve">Количество участников </t>
  </si>
  <si>
    <t>Начальная (максимальная) цена контракта, лота,  руб.</t>
  </si>
  <si>
    <t>Предложенная цена контрактов,  руб.</t>
  </si>
  <si>
    <t>Сравнительная эффективность</t>
  </si>
  <si>
    <t>Наименование победителя</t>
  </si>
  <si>
    <t>ИНН победителя</t>
  </si>
  <si>
    <t>Адрес победителя</t>
  </si>
  <si>
    <t xml:space="preserve">руб. </t>
  </si>
  <si>
    <t xml:space="preserve">% 
</t>
  </si>
  <si>
    <t>1</t>
  </si>
  <si>
    <t>Администрация Берёзовского городского округа</t>
  </si>
  <si>
    <t>4203003639</t>
  </si>
  <si>
    <t>05.03.2013</t>
  </si>
  <si>
    <t>0139300003613000010</t>
  </si>
  <si>
    <t xml:space="preserve">ООО «РТС-Тендер»
http://www.rts-tender.ru/ </t>
  </si>
  <si>
    <t>Оказание финансовых услуг на открытие невозобновляемой кредитной линии для финансирования дефицита бюджета</t>
  </si>
  <si>
    <t>6512151</t>
  </si>
  <si>
    <t>Револьверный кредит (кредитная линия)</t>
  </si>
  <si>
    <t>ОАО "СМП Банк"</t>
  </si>
  <si>
    <t xml:space="preserve">7750005482 </t>
  </si>
  <si>
    <t>115035, г. Москва, Садовническая ул., д. 71, стр. 11</t>
  </si>
  <si>
    <t>2</t>
  </si>
  <si>
    <t>0139300003613000029</t>
  </si>
  <si>
    <t>Оказание услуг по охране объектов, оборудованных техническими средствами охранно-пожарной и тревожной сигнализации</t>
  </si>
  <si>
    <t>Услуги, оказываемые по сигналам тревоги</t>
  </si>
  <si>
    <t>ООО ЧОП "Застава"</t>
  </si>
  <si>
    <t>652421, Кемеровская область, г. Березовский, ул. Мира, 40</t>
  </si>
  <si>
    <t>3</t>
  </si>
  <si>
    <t>0139300003613000108</t>
  </si>
  <si>
    <t>Выполнение работ по ремонту помещений</t>
  </si>
  <si>
    <t>Отделочные работы [4540200] - [4540301]</t>
  </si>
  <si>
    <t>ООО "Опора и К"</t>
  </si>
  <si>
    <t>650023, г. Кемерово, пр. Октябрьский, 73</t>
  </si>
  <si>
    <t>4</t>
  </si>
  <si>
    <t>Комитет по управлению муниципальным имуществом Березовского городского округа</t>
  </si>
  <si>
    <t>4203002498</t>
  </si>
  <si>
    <t>0139300003613000040</t>
  </si>
  <si>
    <t>Приобретение однокомнатной квартиры для детей сирот, оставшихся без попечения родителей</t>
  </si>
  <si>
    <t>Услуги по купле - продаже жилых зданий</t>
  </si>
  <si>
    <t>-</t>
  </si>
  <si>
    <t>5</t>
  </si>
  <si>
    <t>Комитет по управлению муниципальным имуществом Берёзовского городского округа</t>
  </si>
  <si>
    <t>0139300003613000039</t>
  </si>
  <si>
    <t>6</t>
  </si>
  <si>
    <t>0139300003613000093</t>
  </si>
  <si>
    <t>Услуги по купле -продаже жилых зданий</t>
  </si>
  <si>
    <t>ООО "Городской отдел нежвижимости"</t>
  </si>
  <si>
    <t>652420, Кемеровская область, г. Березовский, пр. Ленина, 1-1</t>
  </si>
  <si>
    <t>7</t>
  </si>
  <si>
    <t>0139300003613000094</t>
  </si>
  <si>
    <t>8</t>
  </si>
  <si>
    <t>0139300003613000095</t>
  </si>
  <si>
    <t>9</t>
  </si>
  <si>
    <t>0139300003613000096</t>
  </si>
  <si>
    <t>10</t>
  </si>
  <si>
    <t>0139300003613000092</t>
  </si>
  <si>
    <t>Разработка градостроительной документации "Корректировка генерального плана Березовского городского округа и Правила землепользования"</t>
  </si>
  <si>
    <t>Услуги в области технической деятельности: услуги в области архитектуры; инженерные услуги в области гражданского и промышленного строительства; услуги по техническим испытаниям и анализу; услуги по вопросам сертификации продукции и аттестации производств</t>
  </si>
  <si>
    <t>ООО "Геострой"</t>
  </si>
  <si>
    <t>6500065, г. Кемерово, пр. Ленина, 148</t>
  </si>
  <si>
    <t>11</t>
  </si>
  <si>
    <t>0139300  003613000 134</t>
  </si>
  <si>
    <t>Приобретение однокомнатной благоустроенной квартиры для детей-сирот и детей, оставшихся без попечения родителей</t>
  </si>
  <si>
    <t>12</t>
  </si>
  <si>
    <t>0139300  003613000 135</t>
  </si>
  <si>
    <t>13</t>
  </si>
  <si>
    <t>0139300  003613000 136</t>
  </si>
  <si>
    <t>14</t>
  </si>
  <si>
    <t>0139300  003613000 137</t>
  </si>
  <si>
    <t>15</t>
  </si>
  <si>
    <t>0139300  003613000 182</t>
  </si>
  <si>
    <t>16</t>
  </si>
  <si>
    <t>0139300  003613000 183</t>
  </si>
  <si>
    <t>17</t>
  </si>
  <si>
    <t>0139300  003613000 184</t>
  </si>
  <si>
    <t>18</t>
  </si>
  <si>
    <t>0139300  003613000 185</t>
  </si>
  <si>
    <t>19</t>
  </si>
  <si>
    <t>Управление социальной защиты населения Берёзовского городского округа</t>
  </si>
  <si>
    <t>4250004608</t>
  </si>
  <si>
    <t>0139300003   613000033</t>
  </si>
  <si>
    <t>Выполнение общестроительных работ в помещении</t>
  </si>
  <si>
    <t>Отделочные работы</t>
  </si>
  <si>
    <t>ООО "МКС Сервис"</t>
  </si>
  <si>
    <t>630015, г. Новосибирск, ул. Королева, д.  40</t>
  </si>
  <si>
    <t>20</t>
  </si>
  <si>
    <t>МБУ "Центр социального обслуживания" Берёзовского городского округа</t>
  </si>
  <si>
    <t>4203002755</t>
  </si>
  <si>
    <t>0139300003613000003</t>
  </si>
  <si>
    <t>Выполнение работ по ремонту кровли с устройством настила из профлиста с полимерным покрытием</t>
  </si>
  <si>
    <t>Ремонт крыш и кровель</t>
  </si>
  <si>
    <t>21</t>
  </si>
  <si>
    <t>Управление жизнеобеспечение и строительства Берёзовского городского округа</t>
  </si>
  <si>
    <t>4250004622</t>
  </si>
  <si>
    <t>0139300016713000003</t>
  </si>
  <si>
    <t>Капитальный ремонт сетей водоснабжения, Кемеровская область, г.Березовский, пр.Ленина 15-23, ул.О.Кошевого, ул.А. Лужбина от ВК до жилого дома №13А.</t>
  </si>
  <si>
    <t>Услуги по монтажу оборудования</t>
  </si>
  <si>
    <t>ООО 
"Ан-Строй"</t>
  </si>
  <si>
    <t>4205167054</t>
  </si>
  <si>
    <t>650070, г. Кемерово, пр-т. Молодежный, 5-213</t>
  </si>
  <si>
    <t>22</t>
  </si>
  <si>
    <t>0139300016713000004</t>
  </si>
  <si>
    <t>Строительство водовода от насосно-фильтровальной станции до жилого сектора, построенного около шахты Березовская, г.Березовский, Кемеровской области.</t>
  </si>
  <si>
    <t>Строительство зданий и сооружений под ключ включая ремонт, реконструкцию (4520500)-(4520529)</t>
  </si>
  <si>
    <t>ООО МИП "ТехноВаллис"</t>
  </si>
  <si>
    <t>7017297803</t>
  </si>
  <si>
    <t>634055, г. Томск, пр-кт Академический, дом 8/2</t>
  </si>
  <si>
    <t>23</t>
  </si>
  <si>
    <t>0139300016713000006</t>
  </si>
  <si>
    <t>Капитальный ремонт теплотрассы, Кемеровская область, г.Березовский от ТК – 65 до ТК – 66 (ул.Фурманова, 1).</t>
  </si>
  <si>
    <t>ООО "БКС"</t>
  </si>
  <si>
    <t>4250000459</t>
  </si>
  <si>
    <t>652421, Кемеровская область, г. Берёзовский, ул. Мира, 1А</t>
  </si>
  <si>
    <t>24</t>
  </si>
  <si>
    <t>0139300016713000007</t>
  </si>
  <si>
    <t>Долевое строительство пяти квартир в строящемся многоквартирном жилом доме в городе Березовский Кемеровской области.</t>
  </si>
  <si>
    <t>Строительство под ключ жилых зданий</t>
  </si>
  <si>
    <t>25</t>
  </si>
  <si>
    <t>0139300016713000008</t>
  </si>
  <si>
    <t>Долевое строительство шестнадцати квартир в строящемся многоквартирном жилом доме в городе Березовский Кемеровской области.</t>
  </si>
  <si>
    <t>13 374  000,00</t>
  </si>
  <si>
    <t>ООО "БДСК"</t>
  </si>
  <si>
    <t>4250006309</t>
  </si>
  <si>
    <t>652423, Кемеровская область, г. Берёзовский, ул. Промышленная, 5</t>
  </si>
  <si>
    <t>26</t>
  </si>
  <si>
    <t>0139300016713000009</t>
  </si>
  <si>
    <t>Капитальный ремонт наружного водопровода, Кемеровская область, г.Березовский, ул.Шахтерская, 1-34</t>
  </si>
  <si>
    <t xml:space="preserve">652421, Кемеровская область, г. Берёзовский, ул.Мира, 1А, </t>
  </si>
  <si>
    <t>27</t>
  </si>
  <si>
    <t>0139300016713000011</t>
  </si>
  <si>
    <t>Строительство магистрального водовода от городских очистных сооружений до пос. Бирюли и разводящих водопроводных сетей в пос. Бирюли, г.Березовский, Кемеровской области</t>
  </si>
  <si>
    <t>ООО "Профи Плюс"</t>
  </si>
  <si>
    <t>5406643690</t>
  </si>
  <si>
    <t>644083, г. Омск, ул. Химиков, 56</t>
  </si>
  <si>
    <t>28</t>
  </si>
  <si>
    <t xml:space="preserve">Капитальный ремонт теплотрассы
Кемеровская область, г.Березовский ул.Барзасская
</t>
  </si>
  <si>
    <t>29</t>
  </si>
  <si>
    <t>0139300016713000013</t>
  </si>
  <si>
    <t xml:space="preserve">652421, Кемеровская область, г. Берёзовский, ул. Мира, 1А </t>
  </si>
  <si>
    <t>30</t>
  </si>
  <si>
    <t>0139300016713000014</t>
  </si>
  <si>
    <t xml:space="preserve">Выполнение работ по разработке проектно-сметной документации на строительство пятиэтажного 100 квартирного жилого дома №37 микрорайон 4А, г.Березовский, Кемеровской области. </t>
  </si>
  <si>
    <t xml:space="preserve">Проектная документация и технико-экономическое обоснование продукции </t>
  </si>
  <si>
    <t>ООО ПС "СоюзАлтая"</t>
  </si>
  <si>
    <t>0411155297</t>
  </si>
  <si>
    <t>649006, Республика Алтай, г. Горно-Алтайск, ул. Комсомольская, 13</t>
  </si>
  <si>
    <t>31</t>
  </si>
  <si>
    <t>0139300016713000015</t>
  </si>
  <si>
    <t>Выполнение работ по инженерно-геодезическим и инженерно-геологическим изысканиям по объекту: «Строительство малоэтажных жилых домов, микрорайон 5/7 в г.Березовский, Кемеровской области».</t>
  </si>
  <si>
    <t>Услуги по геологическим, геодезическим изысканиям и видам научных изысканий</t>
  </si>
  <si>
    <t>ООО "Геотехника"</t>
  </si>
  <si>
    <t>4205052254</t>
  </si>
  <si>
    <t>650004, г. Кемерово, ул. Большевистская, 2</t>
  </si>
  <si>
    <t>32</t>
  </si>
  <si>
    <t>0139300016713000016</t>
  </si>
  <si>
    <t>33</t>
  </si>
  <si>
    <t>0139300016713000017</t>
  </si>
  <si>
    <t xml:space="preserve">Капитальный ремонт теплотрассы
Кемеровская область, г.Березовский ул.Барзасская
от жилого дома №41 до жилого дома №54
</t>
  </si>
  <si>
    <t>34</t>
  </si>
  <si>
    <t>0139300016713000018</t>
  </si>
  <si>
    <t xml:space="preserve">Капитальный ремонт теплотрассы
Кемеровская область, г.Березовский ул.Барзасская
от жилого дома №54 до жилого дома №58
</t>
  </si>
  <si>
    <t>35</t>
  </si>
  <si>
    <t>0139300016713000019</t>
  </si>
  <si>
    <t xml:space="preserve">Строительство водопровода
Кемеровская область, г.Березовский, ул. Станционная,
 ул. Заречная жилые дома №18, №19, №20, №23
</t>
  </si>
  <si>
    <t>36</t>
  </si>
  <si>
    <t>0139300016713000020</t>
  </si>
  <si>
    <t xml:space="preserve">Капитальный ремонт наружного водопровода
Кемеровская область, г.Березовский, ул.Иркутская 4-36,
 ул.Комсомольская 1-27, ул.Комсомольская 26-66
</t>
  </si>
  <si>
    <t>37</t>
  </si>
  <si>
    <t>0139300016713000021</t>
  </si>
  <si>
    <t>Выполнение работ по разработке проектно-сметной документации на строительство водовода от насосно-фильтровальной станции до жилого сектора, построенного около шахты Березовская, г.Березовский, Кемеровской области.</t>
  </si>
  <si>
    <t>ОАО "КемВод"</t>
  </si>
  <si>
    <t>650591, г. Кемерово, ул. Кирова, 11</t>
  </si>
  <si>
    <t>38</t>
  </si>
  <si>
    <t>0139300016713000022</t>
  </si>
  <si>
    <t>Капитальный ремонт наружного водопровода
Кемеровская область, г.Березовский, ул.Егорова, ул.Темирязева, ул.Речная, ул.Коммунальная, ул.Ачинская 1-9, ул.Высоковольтная, ул.Одесская</t>
  </si>
  <si>
    <t>650023,  г. Кемерово, пр. Октябрьский, 73</t>
  </si>
  <si>
    <t>39</t>
  </si>
  <si>
    <t>0139300016713000023</t>
  </si>
  <si>
    <t>ООО "СМК"</t>
  </si>
  <si>
    <t>630000, г. Новосибирск, ул. Коммунистическая, 45- 211</t>
  </si>
  <si>
    <t>40</t>
  </si>
  <si>
    <t>0139300016713000024</t>
  </si>
  <si>
    <t xml:space="preserve">Строительство водопровода
Кемеровская область, г.Березовский, ул. Станционная,
 ул. Заречная жилые дома №18, №19, №20, №23
</t>
  </si>
  <si>
    <t>650070,  г. Кемерово, пр-т. Молодежный, 5-213</t>
  </si>
  <si>
    <t>41</t>
  </si>
  <si>
    <t>0139300016713000025</t>
  </si>
  <si>
    <t>42</t>
  </si>
  <si>
    <t>0139300016713000026</t>
  </si>
  <si>
    <t>Выполнение работ по обследованию технического состояния здания на производство изысканий для установления технического состояния и условия реконструкции здания поликлиники на 600 мест под доходный дом по адресу: Кемеровская область, г.Березовский, ул.Строителей.</t>
  </si>
  <si>
    <t>43</t>
  </si>
  <si>
    <t>0139300016713000027</t>
  </si>
  <si>
    <t>Выполнение работ по разработке проектно-сметной документации на строительство пятиэтажного 100 квартирного жилого дома №37 микрорайон 4А, г.Березовский, Кемеровской области. Объемы выполняемых работ, оказываемых услуг  указаны в документации об открытом аукционе в электронной форме.</t>
  </si>
  <si>
    <t>44</t>
  </si>
  <si>
    <t>МКУ по УЖКХ Берёзовского городского округа</t>
  </si>
  <si>
    <t>4203004103</t>
  </si>
  <si>
    <t>0839300000313000001</t>
  </si>
  <si>
    <t>Санитарная очистка территории Березовского городского округа</t>
  </si>
  <si>
    <t>9010020</t>
  </si>
  <si>
    <t>Услуги по удалению отходов</t>
  </si>
  <si>
    <t>ООО "ГорСервис"</t>
  </si>
  <si>
    <t>4250006348</t>
  </si>
  <si>
    <t>652421,  Кемеровская область, г. Берёзовский, ул. Мира, 24А</t>
  </si>
  <si>
    <t>45</t>
  </si>
  <si>
    <t>0839300000313000002</t>
  </si>
  <si>
    <t>Выполнение работ по планировке территории Берёзовского городского округа</t>
  </si>
  <si>
    <t>4510040</t>
  </si>
  <si>
    <t>Услуги по земляным и специальным работам в грунтах</t>
  </si>
  <si>
    <t>ООО "СевЕлиСтрой"</t>
  </si>
  <si>
    <t>4205244213</t>
  </si>
  <si>
    <t>650002, г. Кемерово, пр-кт Шахтеров, 80, 83</t>
  </si>
  <si>
    <t>46</t>
  </si>
  <si>
    <t>0839300000313000003</t>
  </si>
  <si>
    <t>Выполнение работ по противопаводковым мероприятиям на территории Берёзовского городского округа</t>
  </si>
  <si>
    <t>4560257</t>
  </si>
  <si>
    <t>Сети ливневой канализации</t>
  </si>
  <si>
    <t>ООО "Дорожник-1"</t>
  </si>
  <si>
    <t>652427,  Кемеровская область, г. Берёзовский, ул. Карбышева, 25</t>
  </si>
  <si>
    <t>47</t>
  </si>
  <si>
    <t>0839300000313000004</t>
  </si>
  <si>
    <t>Выполнение работ по капитальному ремонту муниципальных квартир  по  адресам: пр.Ленина, 21-39, ул. Волкова, 5-103, ул. Волкова, 11-8/1;8/2, б-р Комсомольский 11-93 в  Берёзовском городском округе</t>
  </si>
  <si>
    <t>9314101</t>
  </si>
  <si>
    <t>Комплексный ремонт жилищ (квартир, домов)</t>
  </si>
  <si>
    <t>ООО "Благоустройство"</t>
  </si>
  <si>
    <t>4223055829</t>
  </si>
  <si>
    <t>652718, Кемеровская область, г. Киселевск, ул. 50 лет Октября, 41, 53</t>
  </si>
  <si>
    <t>48</t>
  </si>
  <si>
    <t>0839300000313000007</t>
  </si>
  <si>
    <t>49</t>
  </si>
  <si>
    <t>0839300000313000008</t>
  </si>
  <si>
    <t>Летнее содержание и благоустройство территории Берёзовского городского округа</t>
  </si>
  <si>
    <t>4560227   4540375</t>
  </si>
  <si>
    <t xml:space="preserve">Благоустройство и озеленение;         текущий ремонт и содержание дорог         </t>
  </si>
  <si>
    <t>652427, Кемеровская область, г. Берёзовский, ул. Карбышева, 25</t>
  </si>
  <si>
    <t>50</t>
  </si>
  <si>
    <t>0839300000313000009</t>
  </si>
  <si>
    <t>51</t>
  </si>
  <si>
    <t>0839300000313000010</t>
  </si>
  <si>
    <t>Озеленение территории Берёзовского городского округа</t>
  </si>
  <si>
    <t>4560227</t>
  </si>
  <si>
    <t>Благоустройство и озеленение</t>
  </si>
  <si>
    <t>ООО РСК "Строй-Уют"</t>
  </si>
  <si>
    <t>650036, г. Кемерово,   ул. Коксохимическая,              д.3, оф.10</t>
  </si>
  <si>
    <t>52</t>
  </si>
  <si>
    <t>0839300000313000011</t>
  </si>
  <si>
    <t>Летнее содержание проездов, площадей, бульваров, тротуаров Берёзовского городского округа</t>
  </si>
  <si>
    <t>7493060</t>
  </si>
  <si>
    <t>ИП Тарасов Игорь Алексеевич</t>
  </si>
  <si>
    <t>420320114201</t>
  </si>
  <si>
    <t>652425, Кемеровская область., г. Берёзовский, ул. Сиреневая, 12</t>
  </si>
  <si>
    <t>53</t>
  </si>
  <si>
    <t>0839300000313000014</t>
  </si>
  <si>
    <t>Нанесение дорожной разметки на территории Берёзовского городского округа</t>
  </si>
  <si>
    <t>4540385</t>
  </si>
  <si>
    <t>Устройство разметки проезжей части дорог</t>
  </si>
  <si>
    <t>ООО "Разметка"</t>
  </si>
  <si>
    <t>4252003409</t>
  </si>
  <si>
    <t>652992, Кемеровская область, г. Таштагол,  ул. Поспелова, 9, 48</t>
  </si>
  <si>
    <t>54</t>
  </si>
  <si>
    <t>0839300000313000021</t>
  </si>
  <si>
    <t>Оказание услуг по электроснабжению территории Берёзовского городского округа</t>
  </si>
  <si>
    <t>4010419</t>
  </si>
  <si>
    <t>Электроэнергия, произведенная электростанциями общего пользования прочими</t>
  </si>
  <si>
    <t>ООО "ЭСКК"</t>
  </si>
  <si>
    <t>4205140782</t>
  </si>
  <si>
    <t>650000, г. Кемерово, ул. Николая Островского, 12а</t>
  </si>
  <si>
    <t>55</t>
  </si>
  <si>
    <t>0839300000313000022</t>
  </si>
  <si>
    <t>Выполнение работ по ликвидации несанкционированных свалок и мест складирования мусора на территории Берёзовского городского округа с вывозом и размещением  на специализированных полигонах</t>
  </si>
  <si>
    <t>ООО  "Дорожник-1"</t>
  </si>
  <si>
    <t>56</t>
  </si>
  <si>
    <t>0839300000313000023</t>
  </si>
  <si>
    <t>Выполнение работ по текущему ремонту автомобильных дорог Берёзовского городского округа</t>
  </si>
  <si>
    <t>4540375</t>
  </si>
  <si>
    <t>Текущий ремонт и содержание дорог</t>
  </si>
  <si>
    <t>57</t>
  </si>
  <si>
    <t>0839300000313000024</t>
  </si>
  <si>
    <t>Выполнение работ по грейдированию и частичной подсыпке щебнем дорог (улиц) частного сектора Берёзовского городского округа</t>
  </si>
  <si>
    <t>58</t>
  </si>
  <si>
    <t>0839300000313000025</t>
  </si>
  <si>
    <r>
      <t xml:space="preserve">ООО </t>
    </r>
    <r>
      <rPr>
        <sz val="8"/>
        <color indexed="8"/>
        <rFont val="Times New Roman"/>
        <family val="1"/>
      </rPr>
      <t>«ДРСУ-4»</t>
    </r>
  </si>
  <si>
    <t>652474, Кемеровская область,                        г. Анжеро-Судженск,                           ул. Фестивальная, 1 Б</t>
  </si>
  <si>
    <t>59</t>
  </si>
  <si>
    <t>0839300000313000026</t>
  </si>
  <si>
    <t>Капитальный ремонт крыши дома ул. Карбышева, 6                    в Берёзовском городском округе</t>
  </si>
  <si>
    <t>9314105</t>
  </si>
  <si>
    <t xml:space="preserve">ООО "Универсал-строй 42" </t>
  </si>
  <si>
    <t>650010, г. Кемерово, ул. Лермонтова, 68</t>
  </si>
  <si>
    <t>60</t>
  </si>
  <si>
    <t>0839300000313000028</t>
  </si>
  <si>
    <t>Ремонт асфальтобетонного покрытия внутриквартальных проездов на территории Берёзовского городского округа</t>
  </si>
  <si>
    <t>ОАО "Кемеровское дорожное ремонтно-строительное управление"</t>
  </si>
  <si>
    <t>652423, Кемеровская область,                        г. Берёзовский,              ул. Мариинский поворот, дом 5,             корп. 1</t>
  </si>
  <si>
    <t>61</t>
  </si>
  <si>
    <t>0839300000313000030</t>
  </si>
  <si>
    <t>Выполнение работ по установке дорожных знаков маршрутного ориентирования на улично-дорожной сети Берёзовского городского округа</t>
  </si>
  <si>
    <t>4540381</t>
  </si>
  <si>
    <t>Установка дорожных знаков и указателей на столбиках</t>
  </si>
  <si>
    <t>–</t>
  </si>
  <si>
    <t>62</t>
  </si>
  <si>
    <t>0839300000313000032</t>
  </si>
  <si>
    <t>Выполнение работ по нанесению дорожной разметки на территории Берёзовского городского округа Кемеровской области</t>
  </si>
  <si>
    <t>63</t>
  </si>
  <si>
    <t>0839300000313000033</t>
  </si>
  <si>
    <t>Выполнение работ по капитальному ремонту фасада многоквартирного жилого дома</t>
  </si>
  <si>
    <t>4540020</t>
  </si>
  <si>
    <t>ООО "Мемориал"</t>
  </si>
  <si>
    <t>650025, г. Кемерово,              ул. Чкалова, 8, офис 21</t>
  </si>
  <si>
    <t>64</t>
  </si>
  <si>
    <t>0839300000313000035</t>
  </si>
  <si>
    <t>Выполнение работ по утеплению торцевой части фасада  многоквартирного жилого дома</t>
  </si>
  <si>
    <t>4540130</t>
  </si>
  <si>
    <t>Теплоизоляция строительных конструкций</t>
  </si>
  <si>
    <t>65</t>
  </si>
  <si>
    <t>0839300000313000036</t>
  </si>
  <si>
    <t>66</t>
  </si>
  <si>
    <t>0839300000313000038</t>
  </si>
  <si>
    <t>Выполнение работ по зимнему содержанию автомобильных дорог общего пользования местного значения Берёзовского городского округа</t>
  </si>
  <si>
    <t>67</t>
  </si>
  <si>
    <t>0839300000313000040</t>
  </si>
  <si>
    <t>Выполнение работ по капитальному ремонту муниципальной квартиры</t>
  </si>
  <si>
    <t>68</t>
  </si>
  <si>
    <t>0839300000313000041</t>
  </si>
  <si>
    <t>Выполнение работ по зимнему содержанию внутриквартальных проездов, городских площадей, бульваров, тротуаров Берёзовского городского округа</t>
  </si>
  <si>
    <t>9010030</t>
  </si>
  <si>
    <t>Услуги по санитарной обработке и аналогичные услуги</t>
  </si>
  <si>
    <t>69</t>
  </si>
  <si>
    <t>0839300000313000042</t>
  </si>
  <si>
    <t>Выполнение работ по капитальному ремонту муниципальных квартир</t>
  </si>
  <si>
    <t>70</t>
  </si>
  <si>
    <t>МБУ "КДЮСШ"</t>
  </si>
  <si>
    <t>4203002106</t>
  </si>
  <si>
    <t>29.05.2013</t>
  </si>
  <si>
    <t>0139300003613000089</t>
  </si>
  <si>
    <t>Выполнение работ по реконструкции кровли в спортивном зале МБУ "КДЮСШ"</t>
  </si>
  <si>
    <t>Ремонт крыш и кровли</t>
  </si>
  <si>
    <t>ИП Сидорова Лариса Анатольевна</t>
  </si>
  <si>
    <t>652420, Кемеровска я область, г. Берёзовский, пр-т Шахтеров, 11-66</t>
  </si>
  <si>
    <t>71</t>
  </si>
  <si>
    <t>0139300003613000128</t>
  </si>
  <si>
    <t>Выполнение работ по ремонту фасада здания в спортивном зале МБУ "КДЮСШ"</t>
  </si>
  <si>
    <t>Услуги по завершению строительства</t>
  </si>
  <si>
    <t>ООО "СтройКомпАл"</t>
  </si>
  <si>
    <t>4205155595</t>
  </si>
  <si>
    <t>650002, г. Кемерово, ул. Прямоугольгая, 11</t>
  </si>
  <si>
    <t>72</t>
  </si>
  <si>
    <t>Управление культуры и кино Берёзовского городского округа</t>
  </si>
  <si>
    <t>4250001999</t>
  </si>
  <si>
    <t>0139300003613000125</t>
  </si>
  <si>
    <t>Выполнение работ по ремонту фасада и тамбура здания УКиК Берёзовского ГО</t>
  </si>
  <si>
    <t>4540200-4540301</t>
  </si>
  <si>
    <t>ООО "РСК Строй-Уют"</t>
  </si>
  <si>
    <t>650036, г. Кемерово, ул. Коксохимическая, дом 3, офис 10</t>
  </si>
  <si>
    <t>73</t>
  </si>
  <si>
    <t>МБУ Дворец культуры "Шахтеров"</t>
  </si>
  <si>
    <t>4203004505</t>
  </si>
  <si>
    <t>0139300003613000133</t>
  </si>
  <si>
    <t>Выполнение работ по ремонту кровли МБУ ДК "Шахтеров"</t>
  </si>
  <si>
    <t>ООО "Шанс"</t>
  </si>
  <si>
    <t>652473, Кемеровская область, г. Анжеро-Судженск, ул. Мира, 15</t>
  </si>
  <si>
    <t>74</t>
  </si>
  <si>
    <t>МБУЗ "Центральная городская больница"</t>
  </si>
  <si>
    <t>4203000035</t>
  </si>
  <si>
    <t>0339300005413000006</t>
  </si>
  <si>
    <t>Тех.обслуживание рентгеновской техники</t>
  </si>
  <si>
    <t>Услуги по техническому обслуживанию машин и оборудования (в том числе гарантийные)</t>
  </si>
  <si>
    <t xml:space="preserve">ООО "Медсервис" </t>
  </si>
  <si>
    <t>650991, г. Кемерово, ул. Карболитовская, 1-217</t>
  </si>
  <si>
    <t>75</t>
  </si>
  <si>
    <t>0339300005413000007</t>
  </si>
  <si>
    <t>Тех.обслуживание эндоскопического оборудования</t>
  </si>
  <si>
    <t>ООО "Сибэндомед"</t>
  </si>
  <si>
    <t>630087, г. Новосибирск, ул. Немировича-Данченко, 138, 8/2</t>
  </si>
  <si>
    <t>76</t>
  </si>
  <si>
    <t>0339300005413000012</t>
  </si>
  <si>
    <t xml:space="preserve">Поставка нефтепродуктов </t>
  </si>
  <si>
    <t xml:space="preserve"> Бензины автомобильные</t>
  </si>
  <si>
    <t>ООО "Востокнефтепродукт"</t>
  </si>
  <si>
    <t>650070, г. Кемерово, ул. Терешковой, 45</t>
  </si>
  <si>
    <t>77</t>
  </si>
  <si>
    <t>0339300005413000019</t>
  </si>
  <si>
    <t xml:space="preserve">Поставка медикаментов для льготной категории граждан </t>
  </si>
  <si>
    <t>Фармацевтические препараты, медицинские, химические вещества и лекарственные растительные продукты</t>
  </si>
  <si>
    <t xml:space="preserve">ЗАО "Эдельвейс-1" </t>
  </si>
  <si>
    <t>650023, г. Кемерово, ул. Ленина, 136</t>
  </si>
  <si>
    <t>78</t>
  </si>
  <si>
    <t>0339300005413000020</t>
  </si>
  <si>
    <t xml:space="preserve">Поставка реактивов и расходных материалов </t>
  </si>
  <si>
    <t>Диагностикумы, антигены, тест - системы, применяемые в медицине, прочие.</t>
  </si>
  <si>
    <t>ООО "Конверт-Сервис М"</t>
  </si>
  <si>
    <t>650036, г. Кемерово, ул. Тухачевского, 22Б</t>
  </si>
  <si>
    <t>79</t>
  </si>
  <si>
    <t>0139300003613000085</t>
  </si>
  <si>
    <t>Капитальный ремонт помещений</t>
  </si>
  <si>
    <t xml:space="preserve">Строительство зданий и сооружений под ключ, включая ремонт и реконструкцию </t>
  </si>
  <si>
    <t>ООО "Кузбасская строительная компания"</t>
  </si>
  <si>
    <t>650021, г. Кемерово, ул. Красноармейская,13</t>
  </si>
  <si>
    <t>80</t>
  </si>
  <si>
    <t>0139300003613000086</t>
  </si>
  <si>
    <t>Работы по электроосвещению помещений</t>
  </si>
  <si>
    <t>81</t>
  </si>
  <si>
    <t>0339300005413000030</t>
  </si>
  <si>
    <t>Услуги по энергоснабжению</t>
  </si>
  <si>
    <t>Электроэнергия, произведенная электростанциями общего пользования - дизельными</t>
  </si>
  <si>
    <t>ООО "ЭСКК"</t>
  </si>
  <si>
    <t>650099, г. Кемерово, ул. Н. Островского, 12а</t>
  </si>
  <si>
    <t>82</t>
  </si>
  <si>
    <t>0339300005413000031</t>
  </si>
  <si>
    <t>83</t>
  </si>
  <si>
    <t>0339300005413000032</t>
  </si>
  <si>
    <t>84</t>
  </si>
  <si>
    <t>0339300005413000042</t>
  </si>
  <si>
    <t>Текущий ремонт системы вентиляции</t>
  </si>
  <si>
    <t xml:space="preserve">Вентиляционные работы </t>
  </si>
  <si>
    <t>85</t>
  </si>
  <si>
    <t>0339300005413000043</t>
  </si>
  <si>
    <t xml:space="preserve">ЗАО «Эдельвейс-1» </t>
  </si>
  <si>
    <t>86</t>
  </si>
  <si>
    <t>0339300005413000056</t>
  </si>
  <si>
    <t>Техническое перевооружение кислородоснабжения больницы</t>
  </si>
  <si>
    <t>Строительство зданий и сооружений под ключ, включая ремонт и реконструкцию (4520500-4520529)</t>
  </si>
  <si>
    <t>650002, г. Кемерово, ул. Прямоугольная, 11</t>
  </si>
  <si>
    <t>87</t>
  </si>
  <si>
    <t>0339300005413000057</t>
  </si>
  <si>
    <t>88</t>
  </si>
  <si>
    <t>0339300005413000058</t>
  </si>
  <si>
    <t>ООО "Авто Карт нефть"</t>
  </si>
  <si>
    <t>650070, г. Кемерово, ул. Терешковой, 41</t>
  </si>
  <si>
    <t>89</t>
  </si>
  <si>
    <t>0339300005413000064</t>
  </si>
  <si>
    <t>90</t>
  </si>
  <si>
    <t>0339300005413000068</t>
  </si>
  <si>
    <t>Поставка встроенной мебели</t>
  </si>
  <si>
    <t>Мебель</t>
  </si>
  <si>
    <t>91</t>
  </si>
  <si>
    <t>МБДОУ Детский сад № 21 "Белоснежка"</t>
  </si>
  <si>
    <t>4203005185</t>
  </si>
  <si>
    <t>0139300003613000006</t>
  </si>
  <si>
    <t>Ремонт металлического ограждения территории</t>
  </si>
  <si>
    <t>Устройство ограждений и оград [4540321] - [4540329]</t>
  </si>
  <si>
    <t>ООО "АМД"</t>
  </si>
  <si>
    <t>656010, Алтайский край, г. Барнаул, пр-кт Ленина, 195а</t>
  </si>
  <si>
    <t>92</t>
  </si>
  <si>
    <t>МБОУ "СОШ № 16"</t>
  </si>
  <si>
    <t>4203004960</t>
  </si>
  <si>
    <t>0139300003613000015</t>
  </si>
  <si>
    <t>Установка пластиковых окон</t>
  </si>
  <si>
    <t>Заполнение оконных проемов с установкой подоконных досок</t>
  </si>
  <si>
    <t>ООО "Новосибирская фабрика окон"</t>
  </si>
  <si>
    <t>5406728664</t>
  </si>
  <si>
    <t>630005, г. Новосибирск, ул. Писарева, 82</t>
  </si>
  <si>
    <t>93</t>
  </si>
  <si>
    <t>МБДОУ "Детский сад № 9 "Березка"</t>
  </si>
  <si>
    <t>4203004984</t>
  </si>
  <si>
    <t>0139300003613000050</t>
  </si>
  <si>
    <t>Устройство дренажной и ливневой канализации</t>
  </si>
  <si>
    <t>94</t>
  </si>
  <si>
    <t>МБДОУ "Детский сад № 9 "Берёзка"</t>
  </si>
  <si>
    <t>4203004985</t>
  </si>
  <si>
    <t>0139300003613000018</t>
  </si>
  <si>
    <t>Ремонт 1-го этажа (полы, стена и перемычка) без разборки всех полов</t>
  </si>
  <si>
    <t>ООО "Ареал"</t>
  </si>
  <si>
    <t>650024, г. Кемерово, ул. Патриотов, 14а, 59</t>
  </si>
  <si>
    <t>95</t>
  </si>
  <si>
    <t>МБОУ "СОШ № 1"</t>
  </si>
  <si>
    <t>4203004978</t>
  </si>
  <si>
    <t>0139300003613000056</t>
  </si>
  <si>
    <t>Капитальный ремон существующей электропроводки</t>
  </si>
  <si>
    <t>Прокладка внутренней электропроводки</t>
  </si>
  <si>
    <t>ООО "Центр Коммуникаций Сервис"</t>
  </si>
  <si>
    <t>634061, г. Томск, ул. Лебедева, 57/1</t>
  </si>
  <si>
    <t>96</t>
  </si>
  <si>
    <t>МБОУ "Лицей № 15"</t>
  </si>
  <si>
    <t>4203003935</t>
  </si>
  <si>
    <t>0139300003613000057</t>
  </si>
  <si>
    <t>Услуги по ограждению земельного участка территории Лицея № 15</t>
  </si>
  <si>
    <t>650023, Кемеровская область, г. Кемерово, пр. Октябрьский, 73</t>
  </si>
  <si>
    <t>97</t>
  </si>
  <si>
    <t>0139300003613000059</t>
  </si>
  <si>
    <t>Выполнение работ по изготовлению и замене ветхих деревянных окон на оконные блоки из ПВХ в здании Муниципального бюджетного общеобразовательного учреждения «Средняя общеобразовательная школа № 1»</t>
  </si>
  <si>
    <t>ООО "Техсервис"</t>
  </si>
  <si>
    <t>650055, г. Кемерово, пр-т Кузнецкий, 103</t>
  </si>
  <si>
    <t>98</t>
  </si>
  <si>
    <t>0139300003613000097</t>
  </si>
  <si>
    <t>Капитальный ремонт существующей электропроводки и замена электрооборудования в здании школы № 1 (3 этаж) Муниципального бюджетного общеобразовательного учреждения «Средняя общеобразовательная школа № 1» по адресу г. Берёзовский, ул. Школьная 1А</t>
  </si>
  <si>
    <t>99</t>
  </si>
  <si>
    <t>0139300003613000104</t>
  </si>
  <si>
    <t>На выполнение работ по ремонту проездов</t>
  </si>
  <si>
    <t>Устройство дорожных оснований и покрытий [4540361] - [4540390]</t>
  </si>
  <si>
    <t>100</t>
  </si>
  <si>
    <t>0139300003613000105</t>
  </si>
  <si>
    <t>Благоустройство территории</t>
  </si>
  <si>
    <t>101</t>
  </si>
  <si>
    <t xml:space="preserve">МБДОУ "Детский сад № 36 "Родничок"  </t>
  </si>
  <si>
    <t>0139300003613000132</t>
  </si>
  <si>
    <t>Выполнение работ по капитальному ремонту мягкой кровли Муниципального бюджетного дошкольного образовательного учреждения Детский сад №36 «Родничок»</t>
  </si>
  <si>
    <t>ООО "Ситистрой"</t>
  </si>
  <si>
    <t>634061, г. Томск, пр-кт Комсомольский, 37</t>
  </si>
  <si>
    <t>Итого</t>
  </si>
  <si>
    <t>х</t>
  </si>
  <si>
    <r>
      <t>Структура победителей  в</t>
    </r>
    <r>
      <rPr>
        <b/>
        <u val="single"/>
        <sz val="12"/>
        <color indexed="8"/>
        <rFont val="Times New Roman"/>
        <family val="1"/>
      </rPr>
      <t xml:space="preserve"> открытых аукционах в электронной форме </t>
    </r>
    <r>
      <rPr>
        <b/>
        <sz val="12"/>
        <color indexed="8"/>
        <rFont val="Times New Roman"/>
        <family val="1"/>
      </rPr>
      <t>за 9 месяцев  2013 года</t>
    </r>
  </si>
  <si>
    <t xml:space="preserve"> по</t>
  </si>
  <si>
    <t>Березовскому городскому округу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</si>
</sst>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color indexed="8"/>
      <name val="Times New Roman"/>
      <family val="1"/>
    </font>
    <font>
      <b/>
      <sz val="7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wrapText="1"/>
    </xf>
    <xf numFmtId="49" fontId="6" fillId="0" borderId="0" xfId="0" applyNumberFormat="1" applyFont="1" applyAlignment="1">
      <alignment wrapText="1"/>
    </xf>
    <xf numFmtId="0" fontId="7" fillId="0" borderId="0" xfId="0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9" fontId="10" fillId="0" borderId="10" xfId="0" applyNumberFormat="1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10" fontId="12" fillId="0" borderId="10" xfId="55" applyNumberFormat="1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10" fontId="48" fillId="0" borderId="10" xfId="55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14" fontId="50" fillId="0" borderId="10" xfId="0" applyNumberFormat="1" applyFont="1" applyBorder="1" applyAlignment="1">
      <alignment horizontal="left" vertical="center" wrapText="1"/>
    </xf>
    <xf numFmtId="2" fontId="50" fillId="0" borderId="10" xfId="0" applyNumberFormat="1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3" fontId="48" fillId="0" borderId="10" xfId="0" applyNumberFormat="1" applyFont="1" applyFill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center" vertical="center" wrapText="1"/>
    </xf>
    <xf numFmtId="10" fontId="12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1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3" fontId="11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14" fontId="8" fillId="0" borderId="14" xfId="0" applyNumberFormat="1" applyFont="1" applyBorder="1" applyAlignment="1">
      <alignment horizontal="left" vertical="center" wrapText="1"/>
    </xf>
    <xf numFmtId="49" fontId="8" fillId="33" borderId="14" xfId="0" applyNumberFormat="1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3" fontId="11" fillId="33" borderId="14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Border="1" applyAlignment="1">
      <alignment horizontal="center" vertical="center" wrapText="1"/>
    </xf>
    <xf numFmtId="10" fontId="12" fillId="0" borderId="14" xfId="55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12" fillId="33" borderId="14" xfId="0" applyNumberFormat="1" applyFont="1" applyFill="1" applyBorder="1" applyAlignment="1">
      <alignment horizontal="center" vertical="center" wrapText="1"/>
    </xf>
    <xf numFmtId="10" fontId="12" fillId="33" borderId="14" xfId="55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/>
    </xf>
    <xf numFmtId="49" fontId="5" fillId="0" borderId="0" xfId="0" applyNumberFormat="1" applyFont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15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9" fontId="10" fillId="0" borderId="18" xfId="0" applyNumberFormat="1" applyFont="1" applyBorder="1" applyAlignment="1">
      <alignment horizontal="left" vertical="center" wrapText="1"/>
    </xf>
    <xf numFmtId="49" fontId="10" fillId="0" borderId="19" xfId="0" applyNumberFormat="1" applyFont="1" applyBorder="1" applyAlignment="1">
      <alignment horizontal="left" vertical="center" wrapText="1"/>
    </xf>
    <xf numFmtId="49" fontId="10" fillId="0" borderId="20" xfId="0" applyNumberFormat="1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1"/>
  <sheetViews>
    <sheetView tabSelected="1" zoomScalePageLayoutView="0" workbookViewId="0" topLeftCell="A1">
      <selection activeCell="B2" sqref="B2:R2"/>
    </sheetView>
  </sheetViews>
  <sheetFormatPr defaultColWidth="9.140625" defaultRowHeight="15"/>
  <cols>
    <col min="1" max="3" width="9.140625" style="1" customWidth="1"/>
    <col min="4" max="10" width="9.140625" style="2" customWidth="1"/>
    <col min="11" max="11" width="11.00390625" style="2" customWidth="1"/>
    <col min="12" max="12" width="10.8515625" style="2" customWidth="1"/>
    <col min="13" max="16384" width="9.140625" style="2" customWidth="1"/>
  </cols>
  <sheetData>
    <row r="1" ht="12.75">
      <c r="P1" s="3"/>
    </row>
    <row r="2" spans="2:18" ht="15.75">
      <c r="B2" s="87" t="s">
        <v>509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7" ht="15.75">
      <c r="A3" s="69"/>
      <c r="B3" s="69"/>
      <c r="C3" s="69"/>
      <c r="D3" s="69"/>
      <c r="E3" s="69"/>
      <c r="F3" s="69"/>
      <c r="G3" s="72" t="s">
        <v>510</v>
      </c>
      <c r="H3" s="88" t="s">
        <v>511</v>
      </c>
      <c r="I3" s="88"/>
      <c r="J3" s="88"/>
      <c r="K3" s="88"/>
      <c r="L3" s="69"/>
      <c r="M3" s="69"/>
      <c r="N3" s="69"/>
      <c r="O3" s="69"/>
      <c r="P3" s="69"/>
      <c r="Q3" s="69"/>
    </row>
    <row r="4" spans="1:17" s="4" customFormat="1" ht="15.7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17" ht="12.75">
      <c r="A5" s="5"/>
      <c r="B5" s="5"/>
      <c r="C5" s="5"/>
      <c r="D5" s="6"/>
      <c r="E5" s="6"/>
      <c r="F5" s="6"/>
      <c r="H5" s="71"/>
      <c r="I5" s="71"/>
      <c r="J5" s="71"/>
      <c r="K5" s="71"/>
      <c r="L5" s="6"/>
      <c r="M5" s="6"/>
      <c r="N5" s="6"/>
      <c r="O5" s="6"/>
      <c r="P5" s="6"/>
      <c r="Q5" s="6" t="s">
        <v>0</v>
      </c>
    </row>
    <row r="6" spans="1:17" ht="12.75">
      <c r="A6" s="5"/>
      <c r="B6" s="5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O6" s="6"/>
      <c r="P6" s="6"/>
      <c r="Q6" s="6"/>
    </row>
    <row r="7" spans="1:17" ht="12.75">
      <c r="A7" s="86" t="s">
        <v>1</v>
      </c>
      <c r="B7" s="79" t="s">
        <v>2</v>
      </c>
      <c r="C7" s="79" t="s">
        <v>3</v>
      </c>
      <c r="D7" s="79" t="s">
        <v>4</v>
      </c>
      <c r="E7" s="79" t="s">
        <v>5</v>
      </c>
      <c r="F7" s="79" t="s">
        <v>6</v>
      </c>
      <c r="G7" s="79" t="s">
        <v>7</v>
      </c>
      <c r="H7" s="79" t="s">
        <v>8</v>
      </c>
      <c r="I7" s="79" t="s">
        <v>9</v>
      </c>
      <c r="J7" s="82" t="s">
        <v>10</v>
      </c>
      <c r="K7" s="83" t="s">
        <v>11</v>
      </c>
      <c r="L7" s="82" t="s">
        <v>12</v>
      </c>
      <c r="M7" s="82" t="s">
        <v>13</v>
      </c>
      <c r="N7" s="82"/>
      <c r="O7" s="82" t="s">
        <v>14</v>
      </c>
      <c r="P7" s="82" t="s">
        <v>15</v>
      </c>
      <c r="Q7" s="82" t="s">
        <v>16</v>
      </c>
    </row>
    <row r="8" spans="1:17" ht="12.75">
      <c r="A8" s="86"/>
      <c r="B8" s="80"/>
      <c r="C8" s="80"/>
      <c r="D8" s="80"/>
      <c r="E8" s="80"/>
      <c r="F8" s="80"/>
      <c r="G8" s="80"/>
      <c r="H8" s="80"/>
      <c r="I8" s="80"/>
      <c r="J8" s="82"/>
      <c r="K8" s="84"/>
      <c r="L8" s="82"/>
      <c r="M8" s="82" t="s">
        <v>17</v>
      </c>
      <c r="N8" s="79" t="s">
        <v>18</v>
      </c>
      <c r="O8" s="82"/>
      <c r="P8" s="82"/>
      <c r="Q8" s="82"/>
    </row>
    <row r="9" spans="1:17" ht="12.75">
      <c r="A9" s="86"/>
      <c r="B9" s="81"/>
      <c r="C9" s="81"/>
      <c r="D9" s="81"/>
      <c r="E9" s="81"/>
      <c r="F9" s="81"/>
      <c r="G9" s="81"/>
      <c r="H9" s="81"/>
      <c r="I9" s="81"/>
      <c r="J9" s="82"/>
      <c r="K9" s="85"/>
      <c r="L9" s="82"/>
      <c r="M9" s="82"/>
      <c r="N9" s="81"/>
      <c r="O9" s="82"/>
      <c r="P9" s="82"/>
      <c r="Q9" s="82"/>
    </row>
    <row r="10" spans="1:17" s="9" customFormat="1" ht="12.7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8">
        <v>14</v>
      </c>
      <c r="O10" s="8">
        <v>15</v>
      </c>
      <c r="P10" s="8">
        <v>16</v>
      </c>
      <c r="Q10" s="8">
        <v>17</v>
      </c>
    </row>
    <row r="11" spans="1:17" ht="135">
      <c r="A11" s="10" t="s">
        <v>19</v>
      </c>
      <c r="B11" s="10" t="s">
        <v>20</v>
      </c>
      <c r="C11" s="10" t="s">
        <v>21</v>
      </c>
      <c r="D11" s="11" t="s">
        <v>22</v>
      </c>
      <c r="E11" s="12" t="s">
        <v>23</v>
      </c>
      <c r="F11" s="8" t="s">
        <v>24</v>
      </c>
      <c r="G11" s="13" t="s">
        <v>25</v>
      </c>
      <c r="H11" s="13" t="s">
        <v>26</v>
      </c>
      <c r="I11" s="13" t="s">
        <v>27</v>
      </c>
      <c r="J11" s="14" t="s">
        <v>19</v>
      </c>
      <c r="K11" s="15">
        <v>1383699</v>
      </c>
      <c r="L11" s="15">
        <v>1383699</v>
      </c>
      <c r="M11" s="15">
        <f>K11-L11</f>
        <v>0</v>
      </c>
      <c r="N11" s="15">
        <f>M11/K11</f>
        <v>0</v>
      </c>
      <c r="O11" s="15" t="s">
        <v>28</v>
      </c>
      <c r="P11" s="16" t="s">
        <v>29</v>
      </c>
      <c r="Q11" s="15" t="s">
        <v>30</v>
      </c>
    </row>
    <row r="12" spans="1:17" ht="157.5">
      <c r="A12" s="10" t="s">
        <v>31</v>
      </c>
      <c r="B12" s="10" t="s">
        <v>20</v>
      </c>
      <c r="C12" s="10" t="s">
        <v>21</v>
      </c>
      <c r="D12" s="11">
        <v>41347</v>
      </c>
      <c r="E12" s="12" t="s">
        <v>32</v>
      </c>
      <c r="F12" s="8" t="s">
        <v>24</v>
      </c>
      <c r="G12" s="13" t="s">
        <v>33</v>
      </c>
      <c r="H12" s="13">
        <v>7492030</v>
      </c>
      <c r="I12" s="13" t="s">
        <v>34</v>
      </c>
      <c r="J12" s="14">
        <v>1</v>
      </c>
      <c r="K12" s="15">
        <v>254016</v>
      </c>
      <c r="L12" s="15">
        <v>254016</v>
      </c>
      <c r="M12" s="15">
        <f>K12-L12</f>
        <v>0</v>
      </c>
      <c r="N12" s="15">
        <f>M12/K12</f>
        <v>0</v>
      </c>
      <c r="O12" s="15" t="s">
        <v>35</v>
      </c>
      <c r="P12" s="16">
        <v>4246006761</v>
      </c>
      <c r="Q12" s="15" t="s">
        <v>36</v>
      </c>
    </row>
    <row r="13" spans="1:17" ht="63">
      <c r="A13" s="10" t="s">
        <v>37</v>
      </c>
      <c r="B13" s="10" t="s">
        <v>20</v>
      </c>
      <c r="C13" s="10" t="s">
        <v>21</v>
      </c>
      <c r="D13" s="11">
        <v>41438</v>
      </c>
      <c r="E13" s="12" t="s">
        <v>38</v>
      </c>
      <c r="F13" s="8" t="s">
        <v>24</v>
      </c>
      <c r="G13" s="13" t="s">
        <v>39</v>
      </c>
      <c r="H13" s="13">
        <v>4540020</v>
      </c>
      <c r="I13" s="13" t="s">
        <v>40</v>
      </c>
      <c r="J13" s="14">
        <v>5</v>
      </c>
      <c r="K13" s="15">
        <v>1405530</v>
      </c>
      <c r="L13" s="15">
        <v>1398502.35</v>
      </c>
      <c r="M13" s="15">
        <f>K13-L13</f>
        <v>7027.649999999907</v>
      </c>
      <c r="N13" s="17">
        <f>M13/K13</f>
        <v>0.004999999999999933</v>
      </c>
      <c r="O13" s="15" t="s">
        <v>41</v>
      </c>
      <c r="P13" s="16">
        <v>4205187950</v>
      </c>
      <c r="Q13" s="15" t="s">
        <v>42</v>
      </c>
    </row>
    <row r="14" spans="1:17" ht="126">
      <c r="A14" s="10" t="s">
        <v>43</v>
      </c>
      <c r="B14" s="10" t="s">
        <v>44</v>
      </c>
      <c r="C14" s="10" t="s">
        <v>45</v>
      </c>
      <c r="D14" s="11">
        <v>41334</v>
      </c>
      <c r="E14" s="12" t="s">
        <v>46</v>
      </c>
      <c r="F14" s="8" t="s">
        <v>24</v>
      </c>
      <c r="G14" s="13" t="s">
        <v>47</v>
      </c>
      <c r="H14" s="13">
        <v>7010031</v>
      </c>
      <c r="I14" s="13" t="s">
        <v>48</v>
      </c>
      <c r="J14" s="14">
        <v>0</v>
      </c>
      <c r="K14" s="15">
        <v>976800</v>
      </c>
      <c r="L14" s="15" t="s">
        <v>49</v>
      </c>
      <c r="M14" s="15" t="s">
        <v>49</v>
      </c>
      <c r="N14" s="15" t="s">
        <v>49</v>
      </c>
      <c r="O14" s="15" t="s">
        <v>49</v>
      </c>
      <c r="P14" s="15" t="s">
        <v>49</v>
      </c>
      <c r="Q14" s="15" t="s">
        <v>49</v>
      </c>
    </row>
    <row r="15" spans="1:17" ht="126">
      <c r="A15" s="10" t="s">
        <v>50</v>
      </c>
      <c r="B15" s="10" t="s">
        <v>51</v>
      </c>
      <c r="C15" s="10" t="s">
        <v>45</v>
      </c>
      <c r="D15" s="11">
        <v>41334</v>
      </c>
      <c r="E15" s="12" t="s">
        <v>52</v>
      </c>
      <c r="F15" s="8" t="s">
        <v>24</v>
      </c>
      <c r="G15" s="13" t="s">
        <v>47</v>
      </c>
      <c r="H15" s="13">
        <v>7010031</v>
      </c>
      <c r="I15" s="13" t="s">
        <v>48</v>
      </c>
      <c r="J15" s="14">
        <v>0</v>
      </c>
      <c r="K15" s="15">
        <v>976800</v>
      </c>
      <c r="L15" s="15" t="s">
        <v>49</v>
      </c>
      <c r="M15" s="15" t="s">
        <v>49</v>
      </c>
      <c r="N15" s="15" t="s">
        <v>49</v>
      </c>
      <c r="O15" s="15" t="s">
        <v>49</v>
      </c>
      <c r="P15" s="15" t="s">
        <v>49</v>
      </c>
      <c r="Q15" s="15" t="s">
        <v>49</v>
      </c>
    </row>
    <row r="16" spans="1:17" ht="126">
      <c r="A16" s="10" t="s">
        <v>53</v>
      </c>
      <c r="B16" s="10" t="s">
        <v>51</v>
      </c>
      <c r="C16" s="10" t="s">
        <v>45</v>
      </c>
      <c r="D16" s="11">
        <v>41431</v>
      </c>
      <c r="E16" s="12" t="s">
        <v>54</v>
      </c>
      <c r="F16" s="8" t="s">
        <v>24</v>
      </c>
      <c r="G16" s="13" t="s">
        <v>47</v>
      </c>
      <c r="H16" s="13">
        <v>7010031</v>
      </c>
      <c r="I16" s="13" t="s">
        <v>55</v>
      </c>
      <c r="J16" s="14">
        <v>1</v>
      </c>
      <c r="K16" s="15">
        <v>976800</v>
      </c>
      <c r="L16" s="15">
        <v>976800</v>
      </c>
      <c r="M16" s="15">
        <v>0</v>
      </c>
      <c r="N16" s="17">
        <v>0</v>
      </c>
      <c r="O16" s="15" t="s">
        <v>56</v>
      </c>
      <c r="P16" s="16">
        <v>4203005925</v>
      </c>
      <c r="Q16" s="15" t="s">
        <v>57</v>
      </c>
    </row>
    <row r="17" spans="1:17" ht="126">
      <c r="A17" s="10" t="s">
        <v>58</v>
      </c>
      <c r="B17" s="10" t="s">
        <v>51</v>
      </c>
      <c r="C17" s="10" t="s">
        <v>45</v>
      </c>
      <c r="D17" s="11">
        <v>41431</v>
      </c>
      <c r="E17" s="12" t="s">
        <v>59</v>
      </c>
      <c r="F17" s="8" t="s">
        <v>24</v>
      </c>
      <c r="G17" s="13" t="s">
        <v>47</v>
      </c>
      <c r="H17" s="13">
        <v>7010031</v>
      </c>
      <c r="I17" s="13" t="s">
        <v>55</v>
      </c>
      <c r="J17" s="14">
        <v>1</v>
      </c>
      <c r="K17" s="15">
        <v>976800</v>
      </c>
      <c r="L17" s="15">
        <v>976800</v>
      </c>
      <c r="M17" s="15">
        <v>0</v>
      </c>
      <c r="N17" s="17">
        <v>0</v>
      </c>
      <c r="O17" s="15" t="s">
        <v>56</v>
      </c>
      <c r="P17" s="16">
        <v>4203005925</v>
      </c>
      <c r="Q17" s="15" t="s">
        <v>57</v>
      </c>
    </row>
    <row r="18" spans="1:17" ht="126">
      <c r="A18" s="10" t="s">
        <v>60</v>
      </c>
      <c r="B18" s="10" t="s">
        <v>51</v>
      </c>
      <c r="C18" s="10" t="s">
        <v>45</v>
      </c>
      <c r="D18" s="11">
        <v>41431</v>
      </c>
      <c r="E18" s="12" t="s">
        <v>61</v>
      </c>
      <c r="F18" s="8" t="s">
        <v>24</v>
      </c>
      <c r="G18" s="13" t="s">
        <v>47</v>
      </c>
      <c r="H18" s="13">
        <v>7010031</v>
      </c>
      <c r="I18" s="13" t="s">
        <v>55</v>
      </c>
      <c r="J18" s="14">
        <v>1</v>
      </c>
      <c r="K18" s="15">
        <v>976800</v>
      </c>
      <c r="L18" s="15">
        <v>976800</v>
      </c>
      <c r="M18" s="15">
        <v>0</v>
      </c>
      <c r="N18" s="17">
        <v>0</v>
      </c>
      <c r="O18" s="15" t="s">
        <v>56</v>
      </c>
      <c r="P18" s="16">
        <v>4203005925</v>
      </c>
      <c r="Q18" s="15" t="s">
        <v>57</v>
      </c>
    </row>
    <row r="19" spans="1:17" ht="126">
      <c r="A19" s="10" t="s">
        <v>62</v>
      </c>
      <c r="B19" s="10" t="s">
        <v>51</v>
      </c>
      <c r="C19" s="10" t="s">
        <v>45</v>
      </c>
      <c r="D19" s="11">
        <v>41431</v>
      </c>
      <c r="E19" s="12" t="s">
        <v>63</v>
      </c>
      <c r="F19" s="8" t="s">
        <v>24</v>
      </c>
      <c r="G19" s="13" t="s">
        <v>47</v>
      </c>
      <c r="H19" s="13">
        <v>7010031</v>
      </c>
      <c r="I19" s="13" t="s">
        <v>55</v>
      </c>
      <c r="J19" s="14">
        <v>1</v>
      </c>
      <c r="K19" s="15">
        <v>976800</v>
      </c>
      <c r="L19" s="15">
        <v>976800</v>
      </c>
      <c r="M19" s="15">
        <v>0</v>
      </c>
      <c r="N19" s="17">
        <v>0</v>
      </c>
      <c r="O19" s="15" t="s">
        <v>56</v>
      </c>
      <c r="P19" s="16">
        <v>4203005925</v>
      </c>
      <c r="Q19" s="15" t="s">
        <v>57</v>
      </c>
    </row>
    <row r="20" spans="1:17" ht="371.25">
      <c r="A20" s="10" t="s">
        <v>64</v>
      </c>
      <c r="B20" s="10" t="s">
        <v>51</v>
      </c>
      <c r="C20" s="10" t="s">
        <v>45</v>
      </c>
      <c r="D20" s="11">
        <v>41431</v>
      </c>
      <c r="E20" s="12" t="s">
        <v>65</v>
      </c>
      <c r="F20" s="8" t="s">
        <v>24</v>
      </c>
      <c r="G20" s="13" t="s">
        <v>66</v>
      </c>
      <c r="H20" s="13">
        <v>7420000</v>
      </c>
      <c r="I20" s="13" t="s">
        <v>67</v>
      </c>
      <c r="J20" s="14">
        <v>11</v>
      </c>
      <c r="K20" s="15">
        <v>5093896</v>
      </c>
      <c r="L20" s="18">
        <v>1150966.94</v>
      </c>
      <c r="M20" s="18">
        <f>K20-L20</f>
        <v>3942929.06</v>
      </c>
      <c r="N20" s="19">
        <f>L20/K20</f>
        <v>0.22595022356169028</v>
      </c>
      <c r="O20" s="18" t="s">
        <v>68</v>
      </c>
      <c r="P20" s="16">
        <v>4206031659</v>
      </c>
      <c r="Q20" s="18" t="s">
        <v>69</v>
      </c>
    </row>
    <row r="21" spans="1:17" ht="157.5">
      <c r="A21" s="10" t="s">
        <v>70</v>
      </c>
      <c r="B21" s="10" t="s">
        <v>51</v>
      </c>
      <c r="C21" s="20" t="s">
        <v>45</v>
      </c>
      <c r="D21" s="21">
        <v>41514</v>
      </c>
      <c r="E21" s="22" t="s">
        <v>71</v>
      </c>
      <c r="F21" s="8" t="s">
        <v>24</v>
      </c>
      <c r="G21" s="23" t="s">
        <v>72</v>
      </c>
      <c r="H21" s="23">
        <v>7010031</v>
      </c>
      <c r="I21" s="23" t="s">
        <v>55</v>
      </c>
      <c r="J21" s="24">
        <v>0</v>
      </c>
      <c r="K21" s="18">
        <v>982839</v>
      </c>
      <c r="L21" s="18" t="s">
        <v>49</v>
      </c>
      <c r="M21" s="18" t="s">
        <v>49</v>
      </c>
      <c r="N21" s="18" t="s">
        <v>49</v>
      </c>
      <c r="O21" s="18" t="s">
        <v>49</v>
      </c>
      <c r="P21" s="18" t="s">
        <v>49</v>
      </c>
      <c r="Q21" s="18" t="s">
        <v>49</v>
      </c>
    </row>
    <row r="22" spans="1:17" ht="157.5">
      <c r="A22" s="10" t="s">
        <v>73</v>
      </c>
      <c r="B22" s="10" t="s">
        <v>51</v>
      </c>
      <c r="C22" s="20" t="s">
        <v>45</v>
      </c>
      <c r="D22" s="21">
        <v>41514</v>
      </c>
      <c r="E22" s="22" t="s">
        <v>74</v>
      </c>
      <c r="F22" s="8" t="s">
        <v>24</v>
      </c>
      <c r="G22" s="23" t="s">
        <v>72</v>
      </c>
      <c r="H22" s="23">
        <v>7010031</v>
      </c>
      <c r="I22" s="23" t="s">
        <v>55</v>
      </c>
      <c r="J22" s="24">
        <v>0</v>
      </c>
      <c r="K22" s="18">
        <v>982839</v>
      </c>
      <c r="L22" s="18" t="s">
        <v>49</v>
      </c>
      <c r="M22" s="18" t="s">
        <v>49</v>
      </c>
      <c r="N22" s="18" t="s">
        <v>49</v>
      </c>
      <c r="O22" s="18" t="s">
        <v>49</v>
      </c>
      <c r="P22" s="18" t="s">
        <v>49</v>
      </c>
      <c r="Q22" s="18" t="s">
        <v>49</v>
      </c>
    </row>
    <row r="23" spans="1:17" ht="157.5">
      <c r="A23" s="10" t="s">
        <v>75</v>
      </c>
      <c r="B23" s="10" t="s">
        <v>51</v>
      </c>
      <c r="C23" s="20" t="s">
        <v>45</v>
      </c>
      <c r="D23" s="21">
        <v>41514</v>
      </c>
      <c r="E23" s="22" t="s">
        <v>76</v>
      </c>
      <c r="F23" s="8" t="s">
        <v>24</v>
      </c>
      <c r="G23" s="23" t="s">
        <v>72</v>
      </c>
      <c r="H23" s="23">
        <v>7010031</v>
      </c>
      <c r="I23" s="23" t="s">
        <v>55</v>
      </c>
      <c r="J23" s="24">
        <v>0</v>
      </c>
      <c r="K23" s="18">
        <v>982839</v>
      </c>
      <c r="L23" s="18" t="s">
        <v>49</v>
      </c>
      <c r="M23" s="18" t="s">
        <v>49</v>
      </c>
      <c r="N23" s="18" t="s">
        <v>49</v>
      </c>
      <c r="O23" s="18" t="s">
        <v>49</v>
      </c>
      <c r="P23" s="18" t="s">
        <v>49</v>
      </c>
      <c r="Q23" s="18" t="s">
        <v>49</v>
      </c>
    </row>
    <row r="24" spans="1:17" ht="157.5">
      <c r="A24" s="10" t="s">
        <v>77</v>
      </c>
      <c r="B24" s="10" t="s">
        <v>51</v>
      </c>
      <c r="C24" s="20" t="s">
        <v>45</v>
      </c>
      <c r="D24" s="21">
        <v>41514</v>
      </c>
      <c r="E24" s="22" t="s">
        <v>78</v>
      </c>
      <c r="F24" s="8" t="s">
        <v>24</v>
      </c>
      <c r="G24" s="23" t="s">
        <v>72</v>
      </c>
      <c r="H24" s="23">
        <v>7010031</v>
      </c>
      <c r="I24" s="23" t="s">
        <v>55</v>
      </c>
      <c r="J24" s="24">
        <v>0</v>
      </c>
      <c r="K24" s="18">
        <v>982839</v>
      </c>
      <c r="L24" s="18" t="s">
        <v>49</v>
      </c>
      <c r="M24" s="18" t="s">
        <v>49</v>
      </c>
      <c r="N24" s="18" t="s">
        <v>49</v>
      </c>
      <c r="O24" s="18" t="s">
        <v>49</v>
      </c>
      <c r="P24" s="18" t="s">
        <v>49</v>
      </c>
      <c r="Q24" s="18" t="s">
        <v>49</v>
      </c>
    </row>
    <row r="25" spans="1:17" ht="157.5">
      <c r="A25" s="10" t="s">
        <v>79</v>
      </c>
      <c r="B25" s="10" t="s">
        <v>51</v>
      </c>
      <c r="C25" s="20" t="s">
        <v>45</v>
      </c>
      <c r="D25" s="21">
        <v>41540</v>
      </c>
      <c r="E25" s="22" t="s">
        <v>80</v>
      </c>
      <c r="F25" s="8" t="s">
        <v>24</v>
      </c>
      <c r="G25" s="23" t="s">
        <v>72</v>
      </c>
      <c r="H25" s="23">
        <v>7010031</v>
      </c>
      <c r="I25" s="23" t="s">
        <v>55</v>
      </c>
      <c r="J25" s="24"/>
      <c r="K25" s="18">
        <v>982839</v>
      </c>
      <c r="L25" s="18"/>
      <c r="M25" s="18"/>
      <c r="N25" s="19"/>
      <c r="O25" s="18"/>
      <c r="P25" s="25"/>
      <c r="Q25" s="18"/>
    </row>
    <row r="26" spans="1:17" ht="157.5">
      <c r="A26" s="10" t="s">
        <v>81</v>
      </c>
      <c r="B26" s="10" t="s">
        <v>51</v>
      </c>
      <c r="C26" s="20" t="s">
        <v>45</v>
      </c>
      <c r="D26" s="21">
        <v>41540</v>
      </c>
      <c r="E26" s="22" t="s">
        <v>82</v>
      </c>
      <c r="F26" s="8" t="s">
        <v>24</v>
      </c>
      <c r="G26" s="23" t="s">
        <v>72</v>
      </c>
      <c r="H26" s="23">
        <v>7010031</v>
      </c>
      <c r="I26" s="23" t="s">
        <v>55</v>
      </c>
      <c r="J26" s="24"/>
      <c r="K26" s="18">
        <v>982839</v>
      </c>
      <c r="L26" s="18"/>
      <c r="M26" s="18"/>
      <c r="N26" s="19"/>
      <c r="O26" s="18"/>
      <c r="P26" s="25"/>
      <c r="Q26" s="18"/>
    </row>
    <row r="27" spans="1:17" ht="157.5">
      <c r="A27" s="10" t="s">
        <v>83</v>
      </c>
      <c r="B27" s="10" t="s">
        <v>51</v>
      </c>
      <c r="C27" s="20" t="s">
        <v>45</v>
      </c>
      <c r="D27" s="21">
        <v>41540</v>
      </c>
      <c r="E27" s="22" t="s">
        <v>84</v>
      </c>
      <c r="F27" s="8" t="s">
        <v>24</v>
      </c>
      <c r="G27" s="23" t="s">
        <v>72</v>
      </c>
      <c r="H27" s="23">
        <v>7010031</v>
      </c>
      <c r="I27" s="23" t="s">
        <v>55</v>
      </c>
      <c r="J27" s="24"/>
      <c r="K27" s="18">
        <v>982839</v>
      </c>
      <c r="L27" s="18"/>
      <c r="M27" s="18"/>
      <c r="N27" s="19"/>
      <c r="O27" s="18"/>
      <c r="P27" s="25"/>
      <c r="Q27" s="18"/>
    </row>
    <row r="28" spans="1:17" ht="157.5">
      <c r="A28" s="10" t="s">
        <v>85</v>
      </c>
      <c r="B28" s="10" t="s">
        <v>51</v>
      </c>
      <c r="C28" s="20" t="s">
        <v>45</v>
      </c>
      <c r="D28" s="21">
        <v>41540</v>
      </c>
      <c r="E28" s="22" t="s">
        <v>86</v>
      </c>
      <c r="F28" s="8" t="s">
        <v>24</v>
      </c>
      <c r="G28" s="23" t="s">
        <v>72</v>
      </c>
      <c r="H28" s="23">
        <v>7010031</v>
      </c>
      <c r="I28" s="23" t="s">
        <v>55</v>
      </c>
      <c r="J28" s="24"/>
      <c r="K28" s="18">
        <v>982839</v>
      </c>
      <c r="L28" s="18"/>
      <c r="M28" s="18"/>
      <c r="N28" s="19"/>
      <c r="O28" s="18"/>
      <c r="P28" s="25"/>
      <c r="Q28" s="18"/>
    </row>
    <row r="29" spans="1:17" ht="94.5">
      <c r="A29" s="10" t="s">
        <v>87</v>
      </c>
      <c r="B29" s="10" t="s">
        <v>88</v>
      </c>
      <c r="C29" s="10" t="s">
        <v>89</v>
      </c>
      <c r="D29" s="11">
        <v>41348</v>
      </c>
      <c r="E29" s="12" t="s">
        <v>90</v>
      </c>
      <c r="F29" s="8" t="s">
        <v>24</v>
      </c>
      <c r="G29" s="13" t="s">
        <v>91</v>
      </c>
      <c r="H29" s="13">
        <v>4540020</v>
      </c>
      <c r="I29" s="13" t="s">
        <v>92</v>
      </c>
      <c r="J29" s="14">
        <v>11</v>
      </c>
      <c r="K29" s="15">
        <v>916565</v>
      </c>
      <c r="L29" s="15">
        <v>522441.77</v>
      </c>
      <c r="M29" s="15">
        <f>K29-L29</f>
        <v>394123.23</v>
      </c>
      <c r="N29" s="26">
        <f>M29/K29</f>
        <v>0.4300003054884269</v>
      </c>
      <c r="O29" s="15" t="s">
        <v>93</v>
      </c>
      <c r="P29" s="16">
        <v>5401305150</v>
      </c>
      <c r="Q29" s="15" t="s">
        <v>94</v>
      </c>
    </row>
    <row r="30" spans="1:17" ht="135">
      <c r="A30" s="10" t="s">
        <v>95</v>
      </c>
      <c r="B30" s="10" t="s">
        <v>96</v>
      </c>
      <c r="C30" s="10" t="s">
        <v>97</v>
      </c>
      <c r="D30" s="11">
        <v>41302</v>
      </c>
      <c r="E30" s="12" t="s">
        <v>98</v>
      </c>
      <c r="F30" s="8" t="s">
        <v>24</v>
      </c>
      <c r="G30" s="13" t="s">
        <v>99</v>
      </c>
      <c r="H30" s="13">
        <v>9314105</v>
      </c>
      <c r="I30" s="13" t="s">
        <v>100</v>
      </c>
      <c r="J30" s="14">
        <v>11</v>
      </c>
      <c r="K30" s="15">
        <v>699629</v>
      </c>
      <c r="L30" s="15">
        <v>547883.39</v>
      </c>
      <c r="M30" s="15">
        <v>151745.61</v>
      </c>
      <c r="N30" s="26">
        <v>0.217</v>
      </c>
      <c r="O30" s="15" t="s">
        <v>41</v>
      </c>
      <c r="P30" s="16">
        <v>4205187950</v>
      </c>
      <c r="Q30" s="15" t="s">
        <v>42</v>
      </c>
    </row>
    <row r="31" spans="1:17" s="35" customFormat="1" ht="202.5">
      <c r="A31" s="10" t="s">
        <v>101</v>
      </c>
      <c r="B31" s="27" t="s">
        <v>102</v>
      </c>
      <c r="C31" s="27" t="s">
        <v>103</v>
      </c>
      <c r="D31" s="28">
        <v>41380</v>
      </c>
      <c r="E31" s="29" t="s">
        <v>104</v>
      </c>
      <c r="F31" s="30" t="s">
        <v>24</v>
      </c>
      <c r="G31" s="31" t="s">
        <v>105</v>
      </c>
      <c r="H31" s="31">
        <v>4530000</v>
      </c>
      <c r="I31" s="31" t="s">
        <v>106</v>
      </c>
      <c r="J31" s="14">
        <v>2</v>
      </c>
      <c r="K31" s="32">
        <v>1634020</v>
      </c>
      <c r="L31" s="32">
        <v>1429421.47</v>
      </c>
      <c r="M31" s="32">
        <v>204598.53</v>
      </c>
      <c r="N31" s="33">
        <v>0.1253</v>
      </c>
      <c r="O31" s="32" t="s">
        <v>107</v>
      </c>
      <c r="P31" s="34" t="s">
        <v>108</v>
      </c>
      <c r="Q31" s="32" t="s">
        <v>109</v>
      </c>
    </row>
    <row r="32" spans="1:17" s="35" customFormat="1" ht="202.5">
      <c r="A32" s="10" t="s">
        <v>110</v>
      </c>
      <c r="B32" s="27" t="s">
        <v>102</v>
      </c>
      <c r="C32" s="27" t="s">
        <v>103</v>
      </c>
      <c r="D32" s="28">
        <v>41408</v>
      </c>
      <c r="E32" s="29" t="s">
        <v>111</v>
      </c>
      <c r="F32" s="30" t="s">
        <v>24</v>
      </c>
      <c r="G32" s="31" t="s">
        <v>112</v>
      </c>
      <c r="H32" s="31">
        <v>4520080</v>
      </c>
      <c r="I32" s="31" t="s">
        <v>113</v>
      </c>
      <c r="J32" s="14">
        <v>3</v>
      </c>
      <c r="K32" s="32">
        <v>41000000</v>
      </c>
      <c r="L32" s="32">
        <v>37515000</v>
      </c>
      <c r="M32" s="32">
        <v>3485000</v>
      </c>
      <c r="N32" s="33">
        <v>0.085</v>
      </c>
      <c r="O32" s="32" t="s">
        <v>114</v>
      </c>
      <c r="P32" s="34" t="s">
        <v>115</v>
      </c>
      <c r="Q32" s="32" t="s">
        <v>116</v>
      </c>
    </row>
    <row r="33" spans="1:17" s="35" customFormat="1" ht="135">
      <c r="A33" s="10" t="s">
        <v>117</v>
      </c>
      <c r="B33" s="27" t="s">
        <v>102</v>
      </c>
      <c r="C33" s="27" t="s">
        <v>103</v>
      </c>
      <c r="D33" s="28">
        <v>41410</v>
      </c>
      <c r="E33" s="29" t="s">
        <v>118</v>
      </c>
      <c r="F33" s="30" t="s">
        <v>24</v>
      </c>
      <c r="G33" s="31" t="s">
        <v>119</v>
      </c>
      <c r="H33" s="31">
        <v>4530000</v>
      </c>
      <c r="I33" s="31" t="s">
        <v>106</v>
      </c>
      <c r="J33" s="14">
        <v>3</v>
      </c>
      <c r="K33" s="32">
        <v>1277661</v>
      </c>
      <c r="L33" s="32">
        <v>1245719.45</v>
      </c>
      <c r="M33" s="32">
        <v>31941.55</v>
      </c>
      <c r="N33" s="33">
        <v>0.025</v>
      </c>
      <c r="O33" s="32" t="s">
        <v>120</v>
      </c>
      <c r="P33" s="34" t="s">
        <v>121</v>
      </c>
      <c r="Q33" s="32" t="s">
        <v>122</v>
      </c>
    </row>
    <row r="34" spans="1:17" s="35" customFormat="1" ht="146.25">
      <c r="A34" s="10" t="s">
        <v>123</v>
      </c>
      <c r="B34" s="27" t="s">
        <v>102</v>
      </c>
      <c r="C34" s="27" t="s">
        <v>103</v>
      </c>
      <c r="D34" s="28">
        <v>41443</v>
      </c>
      <c r="E34" s="29" t="s">
        <v>124</v>
      </c>
      <c r="F34" s="30" t="s">
        <v>24</v>
      </c>
      <c r="G34" s="31" t="s">
        <v>125</v>
      </c>
      <c r="H34" s="31">
        <v>4520500</v>
      </c>
      <c r="I34" s="31" t="s">
        <v>126</v>
      </c>
      <c r="J34" s="36">
        <v>0</v>
      </c>
      <c r="K34" s="37">
        <v>4474250</v>
      </c>
      <c r="L34" s="32" t="s">
        <v>49</v>
      </c>
      <c r="M34" s="32" t="s">
        <v>49</v>
      </c>
      <c r="N34" s="33" t="s">
        <v>49</v>
      </c>
      <c r="O34" s="32" t="s">
        <v>49</v>
      </c>
      <c r="P34" s="34" t="s">
        <v>49</v>
      </c>
      <c r="Q34" s="32" t="s">
        <v>49</v>
      </c>
    </row>
    <row r="35" spans="1:17" s="35" customFormat="1" ht="157.5">
      <c r="A35" s="10" t="s">
        <v>127</v>
      </c>
      <c r="B35" s="27" t="s">
        <v>102</v>
      </c>
      <c r="C35" s="27" t="s">
        <v>103</v>
      </c>
      <c r="D35" s="28">
        <v>41457</v>
      </c>
      <c r="E35" s="29" t="s">
        <v>128</v>
      </c>
      <c r="F35" s="30" t="s">
        <v>24</v>
      </c>
      <c r="G35" s="31" t="s">
        <v>129</v>
      </c>
      <c r="H35" s="31">
        <v>4520500</v>
      </c>
      <c r="I35" s="31" t="s">
        <v>126</v>
      </c>
      <c r="J35" s="36">
        <v>1</v>
      </c>
      <c r="K35" s="37" t="s">
        <v>130</v>
      </c>
      <c r="L35" s="32">
        <v>13374000</v>
      </c>
      <c r="M35" s="32">
        <v>0</v>
      </c>
      <c r="N35" s="33">
        <v>0</v>
      </c>
      <c r="O35" s="32" t="s">
        <v>131</v>
      </c>
      <c r="P35" s="34" t="s">
        <v>132</v>
      </c>
      <c r="Q35" s="32" t="s">
        <v>133</v>
      </c>
    </row>
    <row r="36" spans="1:17" s="35" customFormat="1" ht="123.75">
      <c r="A36" s="10" t="s">
        <v>134</v>
      </c>
      <c r="B36" s="27" t="s">
        <v>102</v>
      </c>
      <c r="C36" s="27" t="s">
        <v>103</v>
      </c>
      <c r="D36" s="28">
        <v>41459</v>
      </c>
      <c r="E36" s="29" t="s">
        <v>135</v>
      </c>
      <c r="F36" s="30" t="s">
        <v>24</v>
      </c>
      <c r="G36" s="31" t="s">
        <v>136</v>
      </c>
      <c r="H36" s="31">
        <v>4530000</v>
      </c>
      <c r="I36" s="31" t="s">
        <v>106</v>
      </c>
      <c r="J36" s="36">
        <v>1</v>
      </c>
      <c r="K36" s="37">
        <v>1562987</v>
      </c>
      <c r="L36" s="32">
        <v>1562987</v>
      </c>
      <c r="M36" s="32">
        <v>0</v>
      </c>
      <c r="N36" s="33">
        <v>0</v>
      </c>
      <c r="O36" s="32" t="s">
        <v>120</v>
      </c>
      <c r="P36" s="34" t="s">
        <v>121</v>
      </c>
      <c r="Q36" s="32" t="s">
        <v>137</v>
      </c>
    </row>
    <row r="37" spans="1:17" s="35" customFormat="1" ht="213.75">
      <c r="A37" s="10" t="s">
        <v>138</v>
      </c>
      <c r="B37" s="27" t="s">
        <v>102</v>
      </c>
      <c r="C37" s="27" t="s">
        <v>103</v>
      </c>
      <c r="D37" s="28">
        <v>41467</v>
      </c>
      <c r="E37" s="29" t="s">
        <v>139</v>
      </c>
      <c r="F37" s="30" t="s">
        <v>24</v>
      </c>
      <c r="G37" s="31" t="s">
        <v>140</v>
      </c>
      <c r="H37" s="31">
        <v>4520080</v>
      </c>
      <c r="I37" s="31" t="s">
        <v>113</v>
      </c>
      <c r="J37" s="36">
        <v>2</v>
      </c>
      <c r="K37" s="37">
        <v>4784000</v>
      </c>
      <c r="L37" s="32">
        <v>4760080</v>
      </c>
      <c r="M37" s="32">
        <v>23920</v>
      </c>
      <c r="N37" s="33">
        <f>M37/K37</f>
        <v>0.005</v>
      </c>
      <c r="O37" s="32" t="s">
        <v>141</v>
      </c>
      <c r="P37" s="34" t="s">
        <v>142</v>
      </c>
      <c r="Q37" s="32" t="s">
        <v>143</v>
      </c>
    </row>
    <row r="38" spans="1:17" s="35" customFormat="1" ht="123.75">
      <c r="A38" s="10" t="s">
        <v>144</v>
      </c>
      <c r="B38" s="27" t="s">
        <v>102</v>
      </c>
      <c r="C38" s="27" t="s">
        <v>103</v>
      </c>
      <c r="D38" s="28">
        <v>41472</v>
      </c>
      <c r="E38" s="29" t="s">
        <v>139</v>
      </c>
      <c r="F38" s="30" t="s">
        <v>24</v>
      </c>
      <c r="G38" s="31" t="s">
        <v>145</v>
      </c>
      <c r="H38" s="31">
        <v>4530000</v>
      </c>
      <c r="I38" s="31" t="s">
        <v>106</v>
      </c>
      <c r="J38" s="36">
        <v>0</v>
      </c>
      <c r="K38" s="37">
        <v>2651304</v>
      </c>
      <c r="L38" s="32" t="s">
        <v>49</v>
      </c>
      <c r="M38" s="32" t="s">
        <v>49</v>
      </c>
      <c r="N38" s="33" t="s">
        <v>49</v>
      </c>
      <c r="O38" s="32" t="s">
        <v>49</v>
      </c>
      <c r="P38" s="34" t="s">
        <v>49</v>
      </c>
      <c r="Q38" s="32" t="s">
        <v>49</v>
      </c>
    </row>
    <row r="39" spans="1:17" s="35" customFormat="1" ht="146.25">
      <c r="A39" s="10" t="s">
        <v>146</v>
      </c>
      <c r="B39" s="27" t="s">
        <v>102</v>
      </c>
      <c r="C39" s="27" t="s">
        <v>103</v>
      </c>
      <c r="D39" s="28">
        <v>41477</v>
      </c>
      <c r="E39" s="29" t="s">
        <v>147</v>
      </c>
      <c r="F39" s="30" t="s">
        <v>24</v>
      </c>
      <c r="G39" s="31" t="s">
        <v>125</v>
      </c>
      <c r="H39" s="31">
        <v>4520500</v>
      </c>
      <c r="I39" s="31" t="s">
        <v>126</v>
      </c>
      <c r="J39" s="36">
        <v>1</v>
      </c>
      <c r="K39" s="37">
        <v>4474250</v>
      </c>
      <c r="L39" s="32">
        <v>4474250</v>
      </c>
      <c r="M39" s="32">
        <v>0</v>
      </c>
      <c r="N39" s="33">
        <v>0</v>
      </c>
      <c r="O39" s="32" t="s">
        <v>120</v>
      </c>
      <c r="P39" s="34" t="s">
        <v>121</v>
      </c>
      <c r="Q39" s="32" t="s">
        <v>148</v>
      </c>
    </row>
    <row r="40" spans="1:17" s="35" customFormat="1" ht="225">
      <c r="A40" s="10" t="s">
        <v>149</v>
      </c>
      <c r="B40" s="27" t="s">
        <v>102</v>
      </c>
      <c r="C40" s="27" t="s">
        <v>103</v>
      </c>
      <c r="D40" s="28">
        <v>41479</v>
      </c>
      <c r="E40" s="29" t="s">
        <v>150</v>
      </c>
      <c r="F40" s="30" t="s">
        <v>24</v>
      </c>
      <c r="G40" s="31" t="s">
        <v>151</v>
      </c>
      <c r="H40" s="31">
        <v>4560000</v>
      </c>
      <c r="I40" s="31" t="s">
        <v>152</v>
      </c>
      <c r="J40" s="36">
        <v>7</v>
      </c>
      <c r="K40" s="37">
        <v>2616162</v>
      </c>
      <c r="L40" s="32">
        <v>1052134.12</v>
      </c>
      <c r="M40" s="32">
        <v>1564027.88</v>
      </c>
      <c r="N40" s="33">
        <f>M40/K40</f>
        <v>0.5978329629434262</v>
      </c>
      <c r="O40" s="32" t="s">
        <v>153</v>
      </c>
      <c r="P40" s="34" t="s">
        <v>154</v>
      </c>
      <c r="Q40" s="32" t="s">
        <v>155</v>
      </c>
    </row>
    <row r="41" spans="1:17" s="35" customFormat="1" ht="236.25">
      <c r="A41" s="10" t="s">
        <v>156</v>
      </c>
      <c r="B41" s="27" t="s">
        <v>102</v>
      </c>
      <c r="C41" s="27" t="s">
        <v>103</v>
      </c>
      <c r="D41" s="28">
        <v>41488</v>
      </c>
      <c r="E41" s="29" t="s">
        <v>157</v>
      </c>
      <c r="F41" s="30" t="s">
        <v>24</v>
      </c>
      <c r="G41" s="31" t="s">
        <v>158</v>
      </c>
      <c r="H41" s="31">
        <v>7421074</v>
      </c>
      <c r="I41" s="31" t="s">
        <v>159</v>
      </c>
      <c r="J41" s="36">
        <v>5</v>
      </c>
      <c r="K41" s="37">
        <v>984186</v>
      </c>
      <c r="L41" s="32">
        <v>650368</v>
      </c>
      <c r="M41" s="32">
        <v>333818</v>
      </c>
      <c r="N41" s="33">
        <f>M41/K41</f>
        <v>0.33918182132239233</v>
      </c>
      <c r="O41" s="32" t="s">
        <v>160</v>
      </c>
      <c r="P41" s="34" t="s">
        <v>161</v>
      </c>
      <c r="Q41" s="32" t="s">
        <v>162</v>
      </c>
    </row>
    <row r="42" spans="1:17" s="35" customFormat="1" ht="123.75">
      <c r="A42" s="10" t="s">
        <v>163</v>
      </c>
      <c r="B42" s="27" t="s">
        <v>102</v>
      </c>
      <c r="C42" s="27" t="s">
        <v>103</v>
      </c>
      <c r="D42" s="28">
        <v>41491</v>
      </c>
      <c r="E42" s="29" t="s">
        <v>164</v>
      </c>
      <c r="F42" s="30" t="s">
        <v>24</v>
      </c>
      <c r="G42" s="31" t="s">
        <v>145</v>
      </c>
      <c r="H42" s="31">
        <v>4530000</v>
      </c>
      <c r="I42" s="31" t="s">
        <v>106</v>
      </c>
      <c r="J42" s="36" t="s">
        <v>49</v>
      </c>
      <c r="K42" s="37">
        <v>3356230</v>
      </c>
      <c r="L42" s="32" t="s">
        <v>49</v>
      </c>
      <c r="M42" s="32" t="s">
        <v>49</v>
      </c>
      <c r="N42" s="33" t="s">
        <v>49</v>
      </c>
      <c r="O42" s="32" t="s">
        <v>49</v>
      </c>
      <c r="P42" s="34" t="s">
        <v>49</v>
      </c>
      <c r="Q42" s="32" t="s">
        <v>49</v>
      </c>
    </row>
    <row r="43" spans="1:17" s="35" customFormat="1" ht="168.75">
      <c r="A43" s="10" t="s">
        <v>165</v>
      </c>
      <c r="B43" s="27" t="s">
        <v>102</v>
      </c>
      <c r="C43" s="27" t="s">
        <v>103</v>
      </c>
      <c r="D43" s="28">
        <v>41493</v>
      </c>
      <c r="E43" s="29" t="s">
        <v>166</v>
      </c>
      <c r="F43" s="30" t="s">
        <v>24</v>
      </c>
      <c r="G43" s="31" t="s">
        <v>167</v>
      </c>
      <c r="H43" s="31">
        <v>4530000</v>
      </c>
      <c r="I43" s="31" t="s">
        <v>106</v>
      </c>
      <c r="J43" s="36">
        <v>0</v>
      </c>
      <c r="K43" s="37">
        <v>1697129</v>
      </c>
      <c r="L43" s="32" t="s">
        <v>49</v>
      </c>
      <c r="M43" s="32" t="s">
        <v>49</v>
      </c>
      <c r="N43" s="33" t="s">
        <v>49</v>
      </c>
      <c r="O43" s="32" t="s">
        <v>49</v>
      </c>
      <c r="P43" s="34" t="s">
        <v>49</v>
      </c>
      <c r="Q43" s="32" t="s">
        <v>49</v>
      </c>
    </row>
    <row r="44" spans="1:17" s="35" customFormat="1" ht="168.75">
      <c r="A44" s="10" t="s">
        <v>168</v>
      </c>
      <c r="B44" s="27" t="s">
        <v>102</v>
      </c>
      <c r="C44" s="27" t="s">
        <v>103</v>
      </c>
      <c r="D44" s="28">
        <v>41493</v>
      </c>
      <c r="E44" s="29" t="s">
        <v>169</v>
      </c>
      <c r="F44" s="30" t="s">
        <v>24</v>
      </c>
      <c r="G44" s="31" t="s">
        <v>170</v>
      </c>
      <c r="H44" s="31">
        <v>4530000</v>
      </c>
      <c r="I44" s="31" t="s">
        <v>106</v>
      </c>
      <c r="J44" s="36">
        <v>0</v>
      </c>
      <c r="K44" s="37">
        <v>1659101</v>
      </c>
      <c r="L44" s="32" t="s">
        <v>49</v>
      </c>
      <c r="M44" s="32" t="s">
        <v>49</v>
      </c>
      <c r="N44" s="33" t="s">
        <v>49</v>
      </c>
      <c r="O44" s="32" t="s">
        <v>49</v>
      </c>
      <c r="P44" s="34" t="s">
        <v>49</v>
      </c>
      <c r="Q44" s="32" t="s">
        <v>49</v>
      </c>
    </row>
    <row r="45" spans="1:17" s="35" customFormat="1" ht="191.25">
      <c r="A45" s="10" t="s">
        <v>171</v>
      </c>
      <c r="B45" s="27" t="s">
        <v>102</v>
      </c>
      <c r="C45" s="27" t="s">
        <v>103</v>
      </c>
      <c r="D45" s="28">
        <v>41502</v>
      </c>
      <c r="E45" s="29" t="s">
        <v>172</v>
      </c>
      <c r="F45" s="30" t="s">
        <v>24</v>
      </c>
      <c r="G45" s="31" t="s">
        <v>173</v>
      </c>
      <c r="H45" s="31">
        <v>4520080</v>
      </c>
      <c r="I45" s="31" t="s">
        <v>113</v>
      </c>
      <c r="J45" s="36">
        <v>1</v>
      </c>
      <c r="K45" s="37">
        <v>1396575</v>
      </c>
      <c r="L45" s="32" t="s">
        <v>49</v>
      </c>
      <c r="M45" s="32" t="s">
        <v>49</v>
      </c>
      <c r="N45" s="33" t="s">
        <v>49</v>
      </c>
      <c r="O45" s="32" t="s">
        <v>49</v>
      </c>
      <c r="P45" s="34" t="s">
        <v>49</v>
      </c>
      <c r="Q45" s="32" t="s">
        <v>49</v>
      </c>
    </row>
    <row r="46" spans="1:17" s="35" customFormat="1" ht="213.75">
      <c r="A46" s="10" t="s">
        <v>174</v>
      </c>
      <c r="B46" s="27" t="s">
        <v>102</v>
      </c>
      <c r="C46" s="27" t="s">
        <v>103</v>
      </c>
      <c r="D46" s="28">
        <v>41508</v>
      </c>
      <c r="E46" s="29" t="s">
        <v>175</v>
      </c>
      <c r="F46" s="30" t="s">
        <v>24</v>
      </c>
      <c r="G46" s="31" t="s">
        <v>176</v>
      </c>
      <c r="H46" s="31">
        <v>4530000</v>
      </c>
      <c r="I46" s="31" t="s">
        <v>106</v>
      </c>
      <c r="J46" s="36">
        <v>0</v>
      </c>
      <c r="K46" s="37">
        <v>2805959</v>
      </c>
      <c r="L46" s="32" t="s">
        <v>49</v>
      </c>
      <c r="M46" s="32" t="s">
        <v>49</v>
      </c>
      <c r="N46" s="33" t="s">
        <v>49</v>
      </c>
      <c r="O46" s="32" t="s">
        <v>49</v>
      </c>
      <c r="P46" s="34" t="s">
        <v>49</v>
      </c>
      <c r="Q46" s="32" t="s">
        <v>49</v>
      </c>
    </row>
    <row r="47" spans="1:17" s="35" customFormat="1" ht="281.25">
      <c r="A47" s="10" t="s">
        <v>177</v>
      </c>
      <c r="B47" s="27" t="s">
        <v>102</v>
      </c>
      <c r="C47" s="27" t="s">
        <v>103</v>
      </c>
      <c r="D47" s="28">
        <v>41512</v>
      </c>
      <c r="E47" s="29" t="s">
        <v>178</v>
      </c>
      <c r="F47" s="30" t="s">
        <v>24</v>
      </c>
      <c r="G47" s="31" t="s">
        <v>179</v>
      </c>
      <c r="H47" s="31">
        <v>4560000</v>
      </c>
      <c r="I47" s="31" t="s">
        <v>152</v>
      </c>
      <c r="J47" s="36">
        <v>3</v>
      </c>
      <c r="K47" s="37">
        <v>993005</v>
      </c>
      <c r="L47" s="32">
        <v>494516.12</v>
      </c>
      <c r="M47" s="32">
        <v>498489</v>
      </c>
      <c r="N47" s="33">
        <f aca="true" t="shared" si="0" ref="N47:N52">M47/K47</f>
        <v>0.5020004934516946</v>
      </c>
      <c r="O47" s="32" t="s">
        <v>180</v>
      </c>
      <c r="P47" s="34">
        <v>4205002327</v>
      </c>
      <c r="Q47" s="32" t="s">
        <v>181</v>
      </c>
    </row>
    <row r="48" spans="1:17" s="35" customFormat="1" ht="225">
      <c r="A48" s="10" t="s">
        <v>182</v>
      </c>
      <c r="B48" s="27" t="s">
        <v>102</v>
      </c>
      <c r="C48" s="27" t="s">
        <v>103</v>
      </c>
      <c r="D48" s="28">
        <v>41516</v>
      </c>
      <c r="E48" s="29" t="s">
        <v>183</v>
      </c>
      <c r="F48" s="30" t="s">
        <v>24</v>
      </c>
      <c r="G48" s="31" t="s">
        <v>184</v>
      </c>
      <c r="H48" s="31">
        <v>4530000</v>
      </c>
      <c r="I48" s="31" t="s">
        <v>106</v>
      </c>
      <c r="J48" s="36">
        <v>2</v>
      </c>
      <c r="K48" s="37">
        <v>2658885</v>
      </c>
      <c r="L48" s="32">
        <v>2645590.57</v>
      </c>
      <c r="M48" s="32">
        <v>13294</v>
      </c>
      <c r="N48" s="33">
        <f t="shared" si="0"/>
        <v>0.004999840158562706</v>
      </c>
      <c r="O48" s="32" t="s">
        <v>41</v>
      </c>
      <c r="P48" s="34">
        <v>4205187950</v>
      </c>
      <c r="Q48" s="32" t="s">
        <v>185</v>
      </c>
    </row>
    <row r="49" spans="1:17" s="35" customFormat="1" ht="123.75">
      <c r="A49" s="10" t="s">
        <v>186</v>
      </c>
      <c r="B49" s="27" t="s">
        <v>102</v>
      </c>
      <c r="C49" s="27" t="s">
        <v>103</v>
      </c>
      <c r="D49" s="28">
        <v>41516</v>
      </c>
      <c r="E49" s="29" t="s">
        <v>187</v>
      </c>
      <c r="F49" s="30" t="s">
        <v>24</v>
      </c>
      <c r="G49" s="31" t="s">
        <v>145</v>
      </c>
      <c r="H49" s="31">
        <v>4530000</v>
      </c>
      <c r="I49" s="31" t="s">
        <v>106</v>
      </c>
      <c r="J49" s="36">
        <v>2</v>
      </c>
      <c r="K49" s="37">
        <v>1483975</v>
      </c>
      <c r="L49" s="32">
        <v>1466784.92</v>
      </c>
      <c r="M49" s="32">
        <v>17190</v>
      </c>
      <c r="N49" s="33">
        <f t="shared" si="0"/>
        <v>0.011583753095571017</v>
      </c>
      <c r="O49" s="32" t="s">
        <v>188</v>
      </c>
      <c r="P49" s="34">
        <v>5406684061</v>
      </c>
      <c r="Q49" s="32" t="s">
        <v>189</v>
      </c>
    </row>
    <row r="50" spans="1:17" s="35" customFormat="1" ht="180">
      <c r="A50" s="10" t="s">
        <v>190</v>
      </c>
      <c r="B50" s="27" t="s">
        <v>102</v>
      </c>
      <c r="C50" s="27" t="s">
        <v>103</v>
      </c>
      <c r="D50" s="28">
        <v>41522</v>
      </c>
      <c r="E50" s="29" t="s">
        <v>191</v>
      </c>
      <c r="F50" s="30" t="s">
        <v>24</v>
      </c>
      <c r="G50" s="31" t="s">
        <v>192</v>
      </c>
      <c r="H50" s="31">
        <v>4520080</v>
      </c>
      <c r="I50" s="31" t="s">
        <v>113</v>
      </c>
      <c r="J50" s="36">
        <v>2</v>
      </c>
      <c r="K50" s="37">
        <v>1396575</v>
      </c>
      <c r="L50" s="32">
        <v>1368643.48</v>
      </c>
      <c r="M50" s="32">
        <v>27931.52</v>
      </c>
      <c r="N50" s="33">
        <f t="shared" si="0"/>
        <v>0.020000014320748976</v>
      </c>
      <c r="O50" s="32" t="s">
        <v>107</v>
      </c>
      <c r="P50" s="34" t="s">
        <v>108</v>
      </c>
      <c r="Q50" s="32" t="s">
        <v>193</v>
      </c>
    </row>
    <row r="51" spans="1:17" s="35" customFormat="1" ht="213.75">
      <c r="A51" s="10" t="s">
        <v>194</v>
      </c>
      <c r="B51" s="27" t="s">
        <v>102</v>
      </c>
      <c r="C51" s="27" t="s">
        <v>103</v>
      </c>
      <c r="D51" s="28">
        <v>41523</v>
      </c>
      <c r="E51" s="29" t="s">
        <v>195</v>
      </c>
      <c r="F51" s="30" t="s">
        <v>24</v>
      </c>
      <c r="G51" s="31" t="s">
        <v>176</v>
      </c>
      <c r="H51" s="31">
        <v>4530000</v>
      </c>
      <c r="I51" s="31" t="s">
        <v>106</v>
      </c>
      <c r="J51" s="36">
        <v>3</v>
      </c>
      <c r="K51" s="37">
        <v>2805959</v>
      </c>
      <c r="L51" s="32">
        <v>2412407.17</v>
      </c>
      <c r="M51" s="32">
        <v>393551.83</v>
      </c>
      <c r="N51" s="33">
        <f t="shared" si="0"/>
        <v>0.1402557307501642</v>
      </c>
      <c r="O51" s="32" t="s">
        <v>188</v>
      </c>
      <c r="P51" s="34">
        <v>5406684061</v>
      </c>
      <c r="Q51" s="32" t="s">
        <v>189</v>
      </c>
    </row>
    <row r="52" spans="1:17" s="35" customFormat="1" ht="360">
      <c r="A52" s="10" t="s">
        <v>196</v>
      </c>
      <c r="B52" s="27" t="s">
        <v>102</v>
      </c>
      <c r="C52" s="27" t="s">
        <v>103</v>
      </c>
      <c r="D52" s="28">
        <v>41529</v>
      </c>
      <c r="E52" s="29" t="s">
        <v>197</v>
      </c>
      <c r="F52" s="30" t="s">
        <v>24</v>
      </c>
      <c r="G52" s="31" t="s">
        <v>198</v>
      </c>
      <c r="H52" s="31">
        <v>7421074</v>
      </c>
      <c r="I52" s="31" t="s">
        <v>159</v>
      </c>
      <c r="J52" s="36">
        <v>3</v>
      </c>
      <c r="K52" s="37">
        <v>1388422</v>
      </c>
      <c r="L52" s="32">
        <v>487605.05</v>
      </c>
      <c r="M52" s="32">
        <v>900816.95</v>
      </c>
      <c r="N52" s="33">
        <f t="shared" si="0"/>
        <v>0.6488063067280697</v>
      </c>
      <c r="O52" s="32" t="s">
        <v>160</v>
      </c>
      <c r="P52" s="34" t="s">
        <v>161</v>
      </c>
      <c r="Q52" s="32" t="s">
        <v>162</v>
      </c>
    </row>
    <row r="53" spans="1:17" s="35" customFormat="1" ht="360">
      <c r="A53" s="10" t="s">
        <v>199</v>
      </c>
      <c r="B53" s="27" t="s">
        <v>102</v>
      </c>
      <c r="C53" s="27" t="s">
        <v>103</v>
      </c>
      <c r="D53" s="28">
        <v>41536</v>
      </c>
      <c r="E53" s="29" t="s">
        <v>200</v>
      </c>
      <c r="F53" s="30" t="s">
        <v>24</v>
      </c>
      <c r="G53" s="31" t="s">
        <v>201</v>
      </c>
      <c r="H53" s="31">
        <v>4560000</v>
      </c>
      <c r="I53" s="31" t="s">
        <v>152</v>
      </c>
      <c r="J53" s="36" t="s">
        <v>49</v>
      </c>
      <c r="K53" s="37">
        <v>2616162</v>
      </c>
      <c r="L53" s="32" t="s">
        <v>49</v>
      </c>
      <c r="M53" s="32" t="s">
        <v>49</v>
      </c>
      <c r="N53" s="33" t="s">
        <v>49</v>
      </c>
      <c r="O53" s="32" t="s">
        <v>49</v>
      </c>
      <c r="P53" s="34" t="s">
        <v>49</v>
      </c>
      <c r="Q53" s="32" t="s">
        <v>49</v>
      </c>
    </row>
    <row r="54" spans="1:17" s="35" customFormat="1" ht="78.75">
      <c r="A54" s="10" t="s">
        <v>202</v>
      </c>
      <c r="B54" s="27" t="s">
        <v>203</v>
      </c>
      <c r="C54" s="27" t="s">
        <v>204</v>
      </c>
      <c r="D54" s="28">
        <v>41296</v>
      </c>
      <c r="E54" s="29" t="s">
        <v>205</v>
      </c>
      <c r="F54" s="30" t="s">
        <v>24</v>
      </c>
      <c r="G54" s="31" t="s">
        <v>206</v>
      </c>
      <c r="H54" s="31" t="s">
        <v>207</v>
      </c>
      <c r="I54" s="31" t="s">
        <v>208</v>
      </c>
      <c r="J54" s="14">
        <v>1</v>
      </c>
      <c r="K54" s="32">
        <v>2135967</v>
      </c>
      <c r="L54" s="32">
        <v>2135967</v>
      </c>
      <c r="M54" s="32">
        <f>K54-L54</f>
        <v>0</v>
      </c>
      <c r="N54" s="33">
        <f>M54/K54</f>
        <v>0</v>
      </c>
      <c r="O54" s="32" t="s">
        <v>209</v>
      </c>
      <c r="P54" s="34" t="s">
        <v>210</v>
      </c>
      <c r="Q54" s="32" t="s">
        <v>211</v>
      </c>
    </row>
    <row r="55" spans="1:17" s="35" customFormat="1" ht="90">
      <c r="A55" s="10" t="s">
        <v>212</v>
      </c>
      <c r="B55" s="27" t="s">
        <v>203</v>
      </c>
      <c r="C55" s="27" t="s">
        <v>204</v>
      </c>
      <c r="D55" s="28">
        <v>41296</v>
      </c>
      <c r="E55" s="29" t="s">
        <v>213</v>
      </c>
      <c r="F55" s="30" t="s">
        <v>24</v>
      </c>
      <c r="G55" s="31" t="s">
        <v>214</v>
      </c>
      <c r="H55" s="31" t="s">
        <v>215</v>
      </c>
      <c r="I55" s="31" t="s">
        <v>216</v>
      </c>
      <c r="J55" s="14">
        <v>2</v>
      </c>
      <c r="K55" s="32">
        <v>1267962</v>
      </c>
      <c r="L55" s="32">
        <v>993333</v>
      </c>
      <c r="M55" s="32">
        <f>K55-L55</f>
        <v>274629</v>
      </c>
      <c r="N55" s="33">
        <f>M55/K55</f>
        <v>0.21659087575179697</v>
      </c>
      <c r="O55" s="32" t="s">
        <v>217</v>
      </c>
      <c r="P55" s="34" t="s">
        <v>218</v>
      </c>
      <c r="Q55" s="32" t="s">
        <v>219</v>
      </c>
    </row>
    <row r="56" spans="1:17" s="35" customFormat="1" ht="123.75">
      <c r="A56" s="10" t="s">
        <v>220</v>
      </c>
      <c r="B56" s="27" t="s">
        <v>203</v>
      </c>
      <c r="C56" s="27" t="s">
        <v>204</v>
      </c>
      <c r="D56" s="28">
        <v>41296</v>
      </c>
      <c r="E56" s="29" t="s">
        <v>221</v>
      </c>
      <c r="F56" s="30" t="s">
        <v>24</v>
      </c>
      <c r="G56" s="31" t="s">
        <v>222</v>
      </c>
      <c r="H56" s="31" t="s">
        <v>223</v>
      </c>
      <c r="I56" s="31" t="s">
        <v>224</v>
      </c>
      <c r="J56" s="14">
        <v>1</v>
      </c>
      <c r="K56" s="32">
        <v>499879</v>
      </c>
      <c r="L56" s="32">
        <v>499879</v>
      </c>
      <c r="M56" s="32">
        <f>K56-L56</f>
        <v>0</v>
      </c>
      <c r="N56" s="33">
        <f>M56/K56</f>
        <v>0</v>
      </c>
      <c r="O56" s="32" t="s">
        <v>225</v>
      </c>
      <c r="P56" s="34">
        <v>4250004870</v>
      </c>
      <c r="Q56" s="32" t="s">
        <v>226</v>
      </c>
    </row>
    <row r="57" spans="1:17" s="35" customFormat="1" ht="236.25">
      <c r="A57" s="10" t="s">
        <v>227</v>
      </c>
      <c r="B57" s="27" t="s">
        <v>203</v>
      </c>
      <c r="C57" s="27" t="s">
        <v>204</v>
      </c>
      <c r="D57" s="28">
        <v>41316</v>
      </c>
      <c r="E57" s="29" t="s">
        <v>228</v>
      </c>
      <c r="F57" s="30" t="s">
        <v>24</v>
      </c>
      <c r="G57" s="31" t="s">
        <v>229</v>
      </c>
      <c r="H57" s="31" t="s">
        <v>230</v>
      </c>
      <c r="I57" s="31" t="s">
        <v>231</v>
      </c>
      <c r="J57" s="14">
        <v>2</v>
      </c>
      <c r="K57" s="32">
        <v>637453</v>
      </c>
      <c r="L57" s="32">
        <v>627891.19</v>
      </c>
      <c r="M57" s="32">
        <f>K57-L57</f>
        <v>9561.810000000056</v>
      </c>
      <c r="N57" s="33">
        <f>M57/K57</f>
        <v>0.015000023531146697</v>
      </c>
      <c r="O57" s="32" t="s">
        <v>232</v>
      </c>
      <c r="P57" s="34" t="s">
        <v>233</v>
      </c>
      <c r="Q57" s="32" t="s">
        <v>234</v>
      </c>
    </row>
    <row r="58" spans="1:17" s="35" customFormat="1" ht="90">
      <c r="A58" s="10" t="s">
        <v>235</v>
      </c>
      <c r="B58" s="27" t="s">
        <v>203</v>
      </c>
      <c r="C58" s="27" t="s">
        <v>204</v>
      </c>
      <c r="D58" s="28">
        <v>41320</v>
      </c>
      <c r="E58" s="29" t="s">
        <v>236</v>
      </c>
      <c r="F58" s="30" t="s">
        <v>24</v>
      </c>
      <c r="G58" s="31" t="s">
        <v>214</v>
      </c>
      <c r="H58" s="31" t="s">
        <v>215</v>
      </c>
      <c r="I58" s="31" t="s">
        <v>216</v>
      </c>
      <c r="J58" s="14">
        <v>0</v>
      </c>
      <c r="K58" s="32">
        <v>1267962</v>
      </c>
      <c r="L58" s="32" t="s">
        <v>49</v>
      </c>
      <c r="M58" s="32" t="s">
        <v>49</v>
      </c>
      <c r="N58" s="32" t="s">
        <v>49</v>
      </c>
      <c r="O58" s="32" t="s">
        <v>49</v>
      </c>
      <c r="P58" s="32" t="s">
        <v>49</v>
      </c>
      <c r="Q58" s="32" t="s">
        <v>49</v>
      </c>
    </row>
    <row r="59" spans="1:17" s="35" customFormat="1" ht="112.5">
      <c r="A59" s="10" t="s">
        <v>237</v>
      </c>
      <c r="B59" s="27" t="s">
        <v>203</v>
      </c>
      <c r="C59" s="27" t="s">
        <v>204</v>
      </c>
      <c r="D59" s="28">
        <v>41332</v>
      </c>
      <c r="E59" s="29" t="s">
        <v>238</v>
      </c>
      <c r="F59" s="30" t="s">
        <v>24</v>
      </c>
      <c r="G59" s="31" t="s">
        <v>239</v>
      </c>
      <c r="H59" s="31" t="s">
        <v>240</v>
      </c>
      <c r="I59" s="31" t="s">
        <v>241</v>
      </c>
      <c r="J59" s="14">
        <v>1</v>
      </c>
      <c r="K59" s="32">
        <v>18000000</v>
      </c>
      <c r="L59" s="32">
        <v>18000000</v>
      </c>
      <c r="M59" s="32">
        <f>K59-L59</f>
        <v>0</v>
      </c>
      <c r="N59" s="32">
        <f>M59/K59</f>
        <v>0</v>
      </c>
      <c r="O59" s="32" t="s">
        <v>225</v>
      </c>
      <c r="P59" s="34">
        <v>4250004870</v>
      </c>
      <c r="Q59" s="32" t="s">
        <v>242</v>
      </c>
    </row>
    <row r="60" spans="1:17" s="35" customFormat="1" ht="90">
      <c r="A60" s="10" t="s">
        <v>243</v>
      </c>
      <c r="B60" s="27" t="s">
        <v>203</v>
      </c>
      <c r="C60" s="27" t="s">
        <v>204</v>
      </c>
      <c r="D60" s="28">
        <v>41334</v>
      </c>
      <c r="E60" s="29" t="s">
        <v>244</v>
      </c>
      <c r="F60" s="30" t="s">
        <v>24</v>
      </c>
      <c r="G60" s="31" t="s">
        <v>214</v>
      </c>
      <c r="H60" s="31" t="s">
        <v>215</v>
      </c>
      <c r="I60" s="31" t="s">
        <v>216</v>
      </c>
      <c r="J60" s="14">
        <v>2</v>
      </c>
      <c r="K60" s="32">
        <v>1267962</v>
      </c>
      <c r="L60" s="32">
        <v>843660.19</v>
      </c>
      <c r="M60" s="32">
        <f>K60-L60</f>
        <v>424301.81000000006</v>
      </c>
      <c r="N60" s="33">
        <f>M60/K60</f>
        <v>0.3346329069798622</v>
      </c>
      <c r="O60" s="32" t="s">
        <v>225</v>
      </c>
      <c r="P60" s="34">
        <v>4250004870</v>
      </c>
      <c r="Q60" s="32" t="s">
        <v>226</v>
      </c>
    </row>
    <row r="61" spans="1:17" s="35" customFormat="1" ht="67.5">
      <c r="A61" s="10" t="s">
        <v>245</v>
      </c>
      <c r="B61" s="27" t="s">
        <v>203</v>
      </c>
      <c r="C61" s="27" t="s">
        <v>204</v>
      </c>
      <c r="D61" s="28">
        <v>41339</v>
      </c>
      <c r="E61" s="29" t="s">
        <v>246</v>
      </c>
      <c r="F61" s="30" t="s">
        <v>24</v>
      </c>
      <c r="G61" s="31" t="s">
        <v>247</v>
      </c>
      <c r="H61" s="31" t="s">
        <v>248</v>
      </c>
      <c r="I61" s="31" t="s">
        <v>249</v>
      </c>
      <c r="J61" s="14">
        <v>3</v>
      </c>
      <c r="K61" s="32">
        <v>5750000</v>
      </c>
      <c r="L61" s="32">
        <v>4392500</v>
      </c>
      <c r="M61" s="32">
        <v>1357500</v>
      </c>
      <c r="N61" s="33">
        <v>0.2361</v>
      </c>
      <c r="O61" s="32" t="s">
        <v>250</v>
      </c>
      <c r="P61" s="34">
        <v>4205045715</v>
      </c>
      <c r="Q61" s="32" t="s">
        <v>251</v>
      </c>
    </row>
    <row r="62" spans="1:17" s="35" customFormat="1" ht="112.5">
      <c r="A62" s="10" t="s">
        <v>252</v>
      </c>
      <c r="B62" s="27" t="s">
        <v>203</v>
      </c>
      <c r="C62" s="27" t="s">
        <v>204</v>
      </c>
      <c r="D62" s="28">
        <v>41346</v>
      </c>
      <c r="E62" s="29" t="s">
        <v>253</v>
      </c>
      <c r="F62" s="30" t="s">
        <v>24</v>
      </c>
      <c r="G62" s="31" t="s">
        <v>254</v>
      </c>
      <c r="H62" s="31" t="s">
        <v>255</v>
      </c>
      <c r="I62" s="31" t="s">
        <v>208</v>
      </c>
      <c r="J62" s="14">
        <v>1</v>
      </c>
      <c r="K62" s="32">
        <v>3000000</v>
      </c>
      <c r="L62" s="32">
        <v>3000000</v>
      </c>
      <c r="M62" s="32">
        <f>K62-L62</f>
        <v>0</v>
      </c>
      <c r="N62" s="32">
        <f>M62/K62</f>
        <v>0</v>
      </c>
      <c r="O62" s="32" t="s">
        <v>256</v>
      </c>
      <c r="P62" s="34" t="s">
        <v>257</v>
      </c>
      <c r="Q62" s="32" t="s">
        <v>258</v>
      </c>
    </row>
    <row r="63" spans="1:17" s="35" customFormat="1" ht="90">
      <c r="A63" s="10" t="s">
        <v>259</v>
      </c>
      <c r="B63" s="27" t="s">
        <v>203</v>
      </c>
      <c r="C63" s="27" t="s">
        <v>204</v>
      </c>
      <c r="D63" s="28">
        <v>41369</v>
      </c>
      <c r="E63" s="29" t="s">
        <v>260</v>
      </c>
      <c r="F63" s="30" t="s">
        <v>24</v>
      </c>
      <c r="G63" s="31" t="s">
        <v>261</v>
      </c>
      <c r="H63" s="31" t="s">
        <v>262</v>
      </c>
      <c r="I63" s="31" t="s">
        <v>263</v>
      </c>
      <c r="J63" s="14">
        <v>2</v>
      </c>
      <c r="K63" s="32">
        <v>753010</v>
      </c>
      <c r="L63" s="32">
        <v>489456.5</v>
      </c>
      <c r="M63" s="32">
        <v>263553.5</v>
      </c>
      <c r="N63" s="32">
        <v>0.35</v>
      </c>
      <c r="O63" s="32" t="s">
        <v>264</v>
      </c>
      <c r="P63" s="34" t="s">
        <v>265</v>
      </c>
      <c r="Q63" s="32" t="s">
        <v>266</v>
      </c>
    </row>
    <row r="64" spans="1:17" s="35" customFormat="1" ht="101.25">
      <c r="A64" s="10" t="s">
        <v>267</v>
      </c>
      <c r="B64" s="27" t="s">
        <v>203</v>
      </c>
      <c r="C64" s="27" t="s">
        <v>204</v>
      </c>
      <c r="D64" s="28">
        <v>41421</v>
      </c>
      <c r="E64" s="29" t="s">
        <v>268</v>
      </c>
      <c r="F64" s="30" t="s">
        <v>24</v>
      </c>
      <c r="G64" s="31" t="s">
        <v>269</v>
      </c>
      <c r="H64" s="31" t="s">
        <v>270</v>
      </c>
      <c r="I64" s="31" t="s">
        <v>271</v>
      </c>
      <c r="J64" s="14">
        <v>1</v>
      </c>
      <c r="K64" s="32">
        <v>2814954.27</v>
      </c>
      <c r="L64" s="32">
        <v>2814954.27</v>
      </c>
      <c r="M64" s="32">
        <f>K64-L64</f>
        <v>0</v>
      </c>
      <c r="N64" s="32">
        <f>M64/K64</f>
        <v>0</v>
      </c>
      <c r="O64" s="32" t="s">
        <v>272</v>
      </c>
      <c r="P64" s="34" t="s">
        <v>273</v>
      </c>
      <c r="Q64" s="32" t="s">
        <v>274</v>
      </c>
    </row>
    <row r="65" spans="1:17" s="35" customFormat="1" ht="236.25">
      <c r="A65" s="10" t="s">
        <v>275</v>
      </c>
      <c r="B65" s="27" t="s">
        <v>203</v>
      </c>
      <c r="C65" s="27" t="s">
        <v>204</v>
      </c>
      <c r="D65" s="28">
        <v>41425</v>
      </c>
      <c r="E65" s="29" t="s">
        <v>276</v>
      </c>
      <c r="F65" s="30" t="s">
        <v>24</v>
      </c>
      <c r="G65" s="31" t="s">
        <v>277</v>
      </c>
      <c r="H65" s="31" t="s">
        <v>207</v>
      </c>
      <c r="I65" s="31" t="s">
        <v>208</v>
      </c>
      <c r="J65" s="14">
        <v>1</v>
      </c>
      <c r="K65" s="32">
        <v>499589</v>
      </c>
      <c r="L65" s="32">
        <v>499589</v>
      </c>
      <c r="M65" s="32">
        <f>K65-L65</f>
        <v>0</v>
      </c>
      <c r="N65" s="32">
        <f>M65/K65</f>
        <v>0</v>
      </c>
      <c r="O65" s="32" t="s">
        <v>278</v>
      </c>
      <c r="P65" s="34">
        <v>4250004870</v>
      </c>
      <c r="Q65" s="32" t="s">
        <v>242</v>
      </c>
    </row>
    <row r="66" spans="1:17" s="35" customFormat="1" ht="112.5">
      <c r="A66" s="10" t="s">
        <v>279</v>
      </c>
      <c r="B66" s="27" t="s">
        <v>203</v>
      </c>
      <c r="C66" s="27" t="s">
        <v>204</v>
      </c>
      <c r="D66" s="28">
        <v>41439</v>
      </c>
      <c r="E66" s="29" t="s">
        <v>280</v>
      </c>
      <c r="F66" s="30" t="s">
        <v>24</v>
      </c>
      <c r="G66" s="31" t="s">
        <v>281</v>
      </c>
      <c r="H66" s="31" t="s">
        <v>282</v>
      </c>
      <c r="I66" s="31" t="s">
        <v>283</v>
      </c>
      <c r="J66" s="14">
        <v>2</v>
      </c>
      <c r="K66" s="32">
        <v>2999795</v>
      </c>
      <c r="L66" s="32">
        <v>2984796.02</v>
      </c>
      <c r="M66" s="32">
        <f>K66-L66</f>
        <v>14998.979999999981</v>
      </c>
      <c r="N66" s="32">
        <f>M66/K66</f>
        <v>0.005000001666780557</v>
      </c>
      <c r="O66" s="32" t="s">
        <v>41</v>
      </c>
      <c r="P66" s="34">
        <v>4205187950</v>
      </c>
      <c r="Q66" s="32" t="s">
        <v>185</v>
      </c>
    </row>
    <row r="67" spans="1:17" s="35" customFormat="1" ht="168.75">
      <c r="A67" s="10" t="s">
        <v>284</v>
      </c>
      <c r="B67" s="27" t="s">
        <v>203</v>
      </c>
      <c r="C67" s="27" t="s">
        <v>204</v>
      </c>
      <c r="D67" s="28">
        <v>41081</v>
      </c>
      <c r="E67" s="29" t="s">
        <v>285</v>
      </c>
      <c r="F67" s="30" t="s">
        <v>24</v>
      </c>
      <c r="G67" s="31" t="s">
        <v>286</v>
      </c>
      <c r="H67" s="31" t="s">
        <v>282</v>
      </c>
      <c r="I67" s="31" t="s">
        <v>283</v>
      </c>
      <c r="J67" s="14">
        <v>0</v>
      </c>
      <c r="K67" s="32">
        <v>1999990</v>
      </c>
      <c r="L67" s="32" t="s">
        <v>49</v>
      </c>
      <c r="M67" s="32" t="s">
        <v>49</v>
      </c>
      <c r="N67" s="32" t="s">
        <v>49</v>
      </c>
      <c r="O67" s="32" t="s">
        <v>49</v>
      </c>
      <c r="P67" s="32" t="s">
        <v>49</v>
      </c>
      <c r="Q67" s="32" t="s">
        <v>49</v>
      </c>
    </row>
    <row r="68" spans="1:17" s="35" customFormat="1" ht="168.75">
      <c r="A68" s="10" t="s">
        <v>287</v>
      </c>
      <c r="B68" s="27" t="s">
        <v>203</v>
      </c>
      <c r="C68" s="27" t="s">
        <v>204</v>
      </c>
      <c r="D68" s="28">
        <v>41458</v>
      </c>
      <c r="E68" s="29" t="s">
        <v>288</v>
      </c>
      <c r="F68" s="30" t="s">
        <v>24</v>
      </c>
      <c r="G68" s="31" t="s">
        <v>286</v>
      </c>
      <c r="H68" s="31" t="s">
        <v>282</v>
      </c>
      <c r="I68" s="31" t="s">
        <v>283</v>
      </c>
      <c r="J68" s="14">
        <v>1</v>
      </c>
      <c r="K68" s="32">
        <v>1999990</v>
      </c>
      <c r="L68" s="32">
        <v>1999990</v>
      </c>
      <c r="M68" s="32">
        <v>0</v>
      </c>
      <c r="N68" s="32">
        <v>0</v>
      </c>
      <c r="O68" s="32" t="s">
        <v>289</v>
      </c>
      <c r="P68" s="34">
        <v>4246003520</v>
      </c>
      <c r="Q68" s="32" t="s">
        <v>290</v>
      </c>
    </row>
    <row r="69" spans="1:17" s="35" customFormat="1" ht="123.75">
      <c r="A69" s="10" t="s">
        <v>291</v>
      </c>
      <c r="B69" s="27" t="s">
        <v>203</v>
      </c>
      <c r="C69" s="27" t="s">
        <v>204</v>
      </c>
      <c r="D69" s="28">
        <v>41464</v>
      </c>
      <c r="E69" s="29" t="s">
        <v>292</v>
      </c>
      <c r="F69" s="30" t="s">
        <v>24</v>
      </c>
      <c r="G69" s="31" t="s">
        <v>293</v>
      </c>
      <c r="H69" s="31" t="s">
        <v>294</v>
      </c>
      <c r="I69" s="31" t="s">
        <v>100</v>
      </c>
      <c r="J69" s="14">
        <v>4</v>
      </c>
      <c r="K69" s="32">
        <v>1804922</v>
      </c>
      <c r="L69" s="32">
        <v>1795897.39</v>
      </c>
      <c r="M69" s="32">
        <v>9024.61</v>
      </c>
      <c r="N69" s="32">
        <v>0.5</v>
      </c>
      <c r="O69" s="32" t="s">
        <v>295</v>
      </c>
      <c r="P69" s="34">
        <v>4205236999</v>
      </c>
      <c r="Q69" s="32" t="s">
        <v>296</v>
      </c>
    </row>
    <row r="70" spans="1:17" s="35" customFormat="1" ht="135">
      <c r="A70" s="10" t="s">
        <v>297</v>
      </c>
      <c r="B70" s="27" t="s">
        <v>203</v>
      </c>
      <c r="C70" s="27" t="s">
        <v>204</v>
      </c>
      <c r="D70" s="28">
        <v>41478</v>
      </c>
      <c r="E70" s="29" t="s">
        <v>298</v>
      </c>
      <c r="F70" s="30" t="s">
        <v>24</v>
      </c>
      <c r="G70" s="31" t="s">
        <v>299</v>
      </c>
      <c r="H70" s="31" t="s">
        <v>282</v>
      </c>
      <c r="I70" s="31" t="s">
        <v>283</v>
      </c>
      <c r="J70" s="14">
        <v>4</v>
      </c>
      <c r="K70" s="32">
        <v>1999707</v>
      </c>
      <c r="L70" s="32">
        <v>1559771.24</v>
      </c>
      <c r="M70" s="32">
        <v>439935.76</v>
      </c>
      <c r="N70" s="32">
        <v>22</v>
      </c>
      <c r="O70" s="32" t="s">
        <v>300</v>
      </c>
      <c r="P70" s="34">
        <v>4250004774</v>
      </c>
      <c r="Q70" s="32" t="s">
        <v>301</v>
      </c>
    </row>
    <row r="71" spans="1:17" s="35" customFormat="1" ht="180">
      <c r="A71" s="10" t="s">
        <v>302</v>
      </c>
      <c r="B71" s="27" t="s">
        <v>203</v>
      </c>
      <c r="C71" s="27" t="s">
        <v>204</v>
      </c>
      <c r="D71" s="28">
        <v>41480</v>
      </c>
      <c r="E71" s="29" t="s">
        <v>303</v>
      </c>
      <c r="F71" s="30" t="s">
        <v>24</v>
      </c>
      <c r="G71" s="31" t="s">
        <v>304</v>
      </c>
      <c r="H71" s="31" t="s">
        <v>305</v>
      </c>
      <c r="I71" s="31" t="s">
        <v>306</v>
      </c>
      <c r="J71" s="14">
        <v>0</v>
      </c>
      <c r="K71" s="32">
        <v>467428</v>
      </c>
      <c r="L71" s="32" t="s">
        <v>49</v>
      </c>
      <c r="M71" s="32" t="s">
        <v>49</v>
      </c>
      <c r="N71" s="32" t="s">
        <v>49</v>
      </c>
      <c r="O71" s="32" t="s">
        <v>307</v>
      </c>
      <c r="P71" s="34" t="s">
        <v>307</v>
      </c>
      <c r="Q71" s="32" t="s">
        <v>307</v>
      </c>
    </row>
    <row r="72" spans="1:17" s="35" customFormat="1" ht="135">
      <c r="A72" s="10" t="s">
        <v>308</v>
      </c>
      <c r="B72" s="27" t="s">
        <v>203</v>
      </c>
      <c r="C72" s="27" t="s">
        <v>204</v>
      </c>
      <c r="D72" s="28">
        <v>41485</v>
      </c>
      <c r="E72" s="29" t="s">
        <v>309</v>
      </c>
      <c r="F72" s="30" t="s">
        <v>24</v>
      </c>
      <c r="G72" s="31" t="s">
        <v>310</v>
      </c>
      <c r="H72" s="31" t="s">
        <v>262</v>
      </c>
      <c r="I72" s="31" t="s">
        <v>263</v>
      </c>
      <c r="J72" s="14">
        <v>1</v>
      </c>
      <c r="K72" s="32">
        <v>753010</v>
      </c>
      <c r="L72" s="32">
        <v>753010</v>
      </c>
      <c r="M72" s="32">
        <v>0</v>
      </c>
      <c r="N72" s="32">
        <v>0</v>
      </c>
      <c r="O72" s="32" t="s">
        <v>300</v>
      </c>
      <c r="P72" s="34">
        <v>4250004774</v>
      </c>
      <c r="Q72" s="32" t="s">
        <v>301</v>
      </c>
    </row>
    <row r="73" spans="1:17" s="35" customFormat="1" ht="101.25">
      <c r="A73" s="10" t="s">
        <v>311</v>
      </c>
      <c r="B73" s="27" t="s">
        <v>203</v>
      </c>
      <c r="C73" s="27" t="s">
        <v>204</v>
      </c>
      <c r="D73" s="28">
        <v>41492</v>
      </c>
      <c r="E73" s="29" t="s">
        <v>312</v>
      </c>
      <c r="F73" s="30" t="s">
        <v>24</v>
      </c>
      <c r="G73" s="31" t="s">
        <v>313</v>
      </c>
      <c r="H73" s="31" t="s">
        <v>314</v>
      </c>
      <c r="I73" s="31" t="s">
        <v>92</v>
      </c>
      <c r="J73" s="14">
        <v>4</v>
      </c>
      <c r="K73" s="32">
        <v>583983</v>
      </c>
      <c r="L73" s="32">
        <v>581063.08</v>
      </c>
      <c r="M73" s="32">
        <v>2919.92</v>
      </c>
      <c r="N73" s="32">
        <v>0.5</v>
      </c>
      <c r="O73" s="32" t="s">
        <v>315</v>
      </c>
      <c r="P73" s="34">
        <v>4205258706</v>
      </c>
      <c r="Q73" s="32" t="s">
        <v>316</v>
      </c>
    </row>
    <row r="74" spans="1:17" s="35" customFormat="1" ht="112.5">
      <c r="A74" s="10" t="s">
        <v>317</v>
      </c>
      <c r="B74" s="27" t="s">
        <v>203</v>
      </c>
      <c r="C74" s="27" t="s">
        <v>204</v>
      </c>
      <c r="D74" s="28">
        <v>41493</v>
      </c>
      <c r="E74" s="29" t="s">
        <v>318</v>
      </c>
      <c r="F74" s="30" t="s">
        <v>24</v>
      </c>
      <c r="G74" s="31" t="s">
        <v>319</v>
      </c>
      <c r="H74" s="31" t="s">
        <v>320</v>
      </c>
      <c r="I74" s="31" t="s">
        <v>321</v>
      </c>
      <c r="J74" s="38">
        <v>4</v>
      </c>
      <c r="K74" s="32">
        <v>500000</v>
      </c>
      <c r="L74" s="32">
        <v>500000</v>
      </c>
      <c r="M74" s="32">
        <v>0</v>
      </c>
      <c r="N74" s="32">
        <v>0</v>
      </c>
      <c r="O74" s="32" t="s">
        <v>315</v>
      </c>
      <c r="P74" s="34">
        <v>4205258706</v>
      </c>
      <c r="Q74" s="32" t="s">
        <v>316</v>
      </c>
    </row>
    <row r="75" spans="1:17" s="35" customFormat="1" ht="180">
      <c r="A75" s="10" t="s">
        <v>322</v>
      </c>
      <c r="B75" s="27" t="s">
        <v>203</v>
      </c>
      <c r="C75" s="27" t="s">
        <v>204</v>
      </c>
      <c r="D75" s="28">
        <v>41509</v>
      </c>
      <c r="E75" s="29" t="s">
        <v>323</v>
      </c>
      <c r="F75" s="30" t="s">
        <v>24</v>
      </c>
      <c r="G75" s="31" t="s">
        <v>304</v>
      </c>
      <c r="H75" s="31" t="s">
        <v>305</v>
      </c>
      <c r="I75" s="31" t="s">
        <v>306</v>
      </c>
      <c r="J75" s="38">
        <v>4</v>
      </c>
      <c r="K75" s="32">
        <v>820935</v>
      </c>
      <c r="L75" s="32">
        <v>674236.25</v>
      </c>
      <c r="M75" s="32">
        <v>146698.63</v>
      </c>
      <c r="N75" s="32">
        <v>17.87</v>
      </c>
      <c r="O75" s="32" t="s">
        <v>315</v>
      </c>
      <c r="P75" s="34">
        <v>4205258706</v>
      </c>
      <c r="Q75" s="32" t="s">
        <v>316</v>
      </c>
    </row>
    <row r="76" spans="1:17" s="35" customFormat="1" ht="168.75">
      <c r="A76" s="10" t="s">
        <v>324</v>
      </c>
      <c r="B76" s="27" t="s">
        <v>203</v>
      </c>
      <c r="C76" s="27" t="s">
        <v>204</v>
      </c>
      <c r="D76" s="28">
        <v>41522</v>
      </c>
      <c r="E76" s="29" t="s">
        <v>325</v>
      </c>
      <c r="F76" s="30" t="s">
        <v>24</v>
      </c>
      <c r="G76" s="31" t="s">
        <v>326</v>
      </c>
      <c r="H76" s="31" t="s">
        <v>282</v>
      </c>
      <c r="I76" s="31" t="s">
        <v>283</v>
      </c>
      <c r="J76" s="38"/>
      <c r="K76" s="32">
        <v>22527547</v>
      </c>
      <c r="L76" s="32"/>
      <c r="M76" s="32"/>
      <c r="N76" s="32"/>
      <c r="O76" s="32"/>
      <c r="P76" s="34"/>
      <c r="Q76" s="32"/>
    </row>
    <row r="77" spans="1:17" s="35" customFormat="1" ht="78.75">
      <c r="A77" s="10" t="s">
        <v>327</v>
      </c>
      <c r="B77" s="27" t="s">
        <v>203</v>
      </c>
      <c r="C77" s="27" t="s">
        <v>204</v>
      </c>
      <c r="D77" s="28">
        <v>41527</v>
      </c>
      <c r="E77" s="29" t="s">
        <v>328</v>
      </c>
      <c r="F77" s="30" t="s">
        <v>24</v>
      </c>
      <c r="G77" s="31" t="s">
        <v>329</v>
      </c>
      <c r="H77" s="31" t="s">
        <v>230</v>
      </c>
      <c r="I77" s="31" t="s">
        <v>231</v>
      </c>
      <c r="J77" s="38">
        <v>0</v>
      </c>
      <c r="K77" s="32">
        <v>231145</v>
      </c>
      <c r="L77" s="32" t="s">
        <v>49</v>
      </c>
      <c r="M77" s="32" t="s">
        <v>49</v>
      </c>
      <c r="N77" s="32" t="s">
        <v>49</v>
      </c>
      <c r="O77" s="32" t="s">
        <v>307</v>
      </c>
      <c r="P77" s="34" t="s">
        <v>307</v>
      </c>
      <c r="Q77" s="32" t="s">
        <v>307</v>
      </c>
    </row>
    <row r="78" spans="1:17" s="35" customFormat="1" ht="180">
      <c r="A78" s="10" t="s">
        <v>330</v>
      </c>
      <c r="B78" s="27" t="s">
        <v>203</v>
      </c>
      <c r="C78" s="27" t="s">
        <v>204</v>
      </c>
      <c r="D78" s="28">
        <v>41536</v>
      </c>
      <c r="E78" s="29" t="s">
        <v>331</v>
      </c>
      <c r="F78" s="30" t="s">
        <v>24</v>
      </c>
      <c r="G78" s="31" t="s">
        <v>332</v>
      </c>
      <c r="H78" s="31" t="s">
        <v>333</v>
      </c>
      <c r="I78" s="31" t="s">
        <v>334</v>
      </c>
      <c r="J78" s="38"/>
      <c r="K78" s="32">
        <v>2184105</v>
      </c>
      <c r="L78" s="32"/>
      <c r="M78" s="32"/>
      <c r="N78" s="32"/>
      <c r="O78" s="32"/>
      <c r="P78" s="34"/>
      <c r="Q78" s="32"/>
    </row>
    <row r="79" spans="1:17" s="35" customFormat="1" ht="78.75">
      <c r="A79" s="10" t="s">
        <v>335</v>
      </c>
      <c r="B79" s="27" t="s">
        <v>203</v>
      </c>
      <c r="C79" s="27" t="s">
        <v>204</v>
      </c>
      <c r="D79" s="28">
        <v>41537</v>
      </c>
      <c r="E79" s="29" t="s">
        <v>336</v>
      </c>
      <c r="F79" s="30" t="s">
        <v>24</v>
      </c>
      <c r="G79" s="31" t="s">
        <v>337</v>
      </c>
      <c r="H79" s="31" t="s">
        <v>230</v>
      </c>
      <c r="I79" s="31" t="s">
        <v>231</v>
      </c>
      <c r="J79" s="38"/>
      <c r="K79" s="32">
        <v>764023</v>
      </c>
      <c r="L79" s="32"/>
      <c r="M79" s="32"/>
      <c r="N79" s="32"/>
      <c r="O79" s="32"/>
      <c r="P79" s="34"/>
      <c r="Q79" s="32"/>
    </row>
    <row r="80" spans="1:17" ht="90">
      <c r="A80" s="10" t="s">
        <v>338</v>
      </c>
      <c r="B80" s="27" t="s">
        <v>339</v>
      </c>
      <c r="C80" s="10" t="s">
        <v>340</v>
      </c>
      <c r="D80" s="11" t="s">
        <v>341</v>
      </c>
      <c r="E80" s="12" t="s">
        <v>342</v>
      </c>
      <c r="F80" s="8" t="s">
        <v>24</v>
      </c>
      <c r="G80" s="13" t="s">
        <v>343</v>
      </c>
      <c r="H80" s="13">
        <v>9314105</v>
      </c>
      <c r="I80" s="13" t="s">
        <v>344</v>
      </c>
      <c r="J80" s="14">
        <v>1</v>
      </c>
      <c r="K80" s="15">
        <v>808902</v>
      </c>
      <c r="L80" s="15">
        <v>808902</v>
      </c>
      <c r="M80" s="15">
        <f>K80-L80</f>
        <v>0</v>
      </c>
      <c r="N80" s="15">
        <f>M80/K80</f>
        <v>0</v>
      </c>
      <c r="O80" s="15" t="s">
        <v>345</v>
      </c>
      <c r="P80" s="16">
        <v>42051047863</v>
      </c>
      <c r="Q80" s="15" t="s">
        <v>346</v>
      </c>
    </row>
    <row r="81" spans="1:17" ht="90">
      <c r="A81" s="10" t="s">
        <v>347</v>
      </c>
      <c r="B81" s="27" t="s">
        <v>339</v>
      </c>
      <c r="C81" s="10" t="s">
        <v>340</v>
      </c>
      <c r="D81" s="11">
        <v>41479</v>
      </c>
      <c r="E81" s="12" t="s">
        <v>348</v>
      </c>
      <c r="F81" s="8" t="s">
        <v>24</v>
      </c>
      <c r="G81" s="13" t="s">
        <v>349</v>
      </c>
      <c r="H81" s="13">
        <v>4540000</v>
      </c>
      <c r="I81" s="13" t="s">
        <v>350</v>
      </c>
      <c r="J81" s="14">
        <v>13</v>
      </c>
      <c r="K81" s="15">
        <v>1394034</v>
      </c>
      <c r="L81" s="15">
        <v>979089.49</v>
      </c>
      <c r="M81" s="15">
        <v>414944.51</v>
      </c>
      <c r="N81" s="17">
        <v>0.2977</v>
      </c>
      <c r="O81" s="15" t="s">
        <v>351</v>
      </c>
      <c r="P81" s="39" t="s">
        <v>352</v>
      </c>
      <c r="Q81" s="15" t="s">
        <v>353</v>
      </c>
    </row>
    <row r="82" spans="1:17" ht="101.25">
      <c r="A82" s="10" t="s">
        <v>354</v>
      </c>
      <c r="B82" s="10" t="s">
        <v>355</v>
      </c>
      <c r="C82" s="10" t="s">
        <v>356</v>
      </c>
      <c r="D82" s="11">
        <v>41464</v>
      </c>
      <c r="E82" s="12" t="s">
        <v>357</v>
      </c>
      <c r="F82" s="8" t="s">
        <v>24</v>
      </c>
      <c r="G82" s="13" t="s">
        <v>358</v>
      </c>
      <c r="H82" s="13" t="s">
        <v>359</v>
      </c>
      <c r="I82" s="13" t="s">
        <v>92</v>
      </c>
      <c r="J82" s="14">
        <v>2</v>
      </c>
      <c r="K82" s="15">
        <v>475345</v>
      </c>
      <c r="L82" s="15">
        <v>472968.27</v>
      </c>
      <c r="M82" s="15">
        <f>K82-L82</f>
        <v>2376.7299999999814</v>
      </c>
      <c r="N82" s="15">
        <f aca="true" t="shared" si="1" ref="N82:N88">M82/K82</f>
        <v>0.00500001051867587</v>
      </c>
      <c r="O82" s="15" t="s">
        <v>360</v>
      </c>
      <c r="P82" s="16">
        <v>4205045715</v>
      </c>
      <c r="Q82" s="15" t="s">
        <v>361</v>
      </c>
    </row>
    <row r="83" spans="1:17" ht="78.75">
      <c r="A83" s="10" t="s">
        <v>362</v>
      </c>
      <c r="B83" s="10" t="s">
        <v>363</v>
      </c>
      <c r="C83" s="10" t="s">
        <v>364</v>
      </c>
      <c r="D83" s="11">
        <v>41513</v>
      </c>
      <c r="E83" s="12" t="s">
        <v>365</v>
      </c>
      <c r="F83" s="8" t="s">
        <v>24</v>
      </c>
      <c r="G83" s="13" t="s">
        <v>366</v>
      </c>
      <c r="H83" s="13">
        <v>4540120</v>
      </c>
      <c r="I83" s="13" t="s">
        <v>100</v>
      </c>
      <c r="J83" s="14">
        <v>1</v>
      </c>
      <c r="K83" s="15">
        <v>1149954.18</v>
      </c>
      <c r="L83" s="15">
        <v>1149954.18</v>
      </c>
      <c r="M83" s="15">
        <f>K83-L83</f>
        <v>0</v>
      </c>
      <c r="N83" s="15">
        <f t="shared" si="1"/>
        <v>0</v>
      </c>
      <c r="O83" s="15" t="s">
        <v>367</v>
      </c>
      <c r="P83" s="16">
        <v>4201008455</v>
      </c>
      <c r="Q83" s="15" t="s">
        <v>368</v>
      </c>
    </row>
    <row r="84" spans="1:17" ht="123.75">
      <c r="A84" s="10" t="s">
        <v>369</v>
      </c>
      <c r="B84" s="10" t="s">
        <v>370</v>
      </c>
      <c r="C84" s="40" t="s">
        <v>371</v>
      </c>
      <c r="D84" s="41">
        <v>41309</v>
      </c>
      <c r="E84" s="42" t="s">
        <v>372</v>
      </c>
      <c r="F84" s="43" t="s">
        <v>24</v>
      </c>
      <c r="G84" s="44" t="s">
        <v>373</v>
      </c>
      <c r="H84" s="44">
        <v>9460000</v>
      </c>
      <c r="I84" s="44" t="s">
        <v>374</v>
      </c>
      <c r="J84" s="45">
        <v>1</v>
      </c>
      <c r="K84" s="15">
        <v>521925</v>
      </c>
      <c r="L84" s="15">
        <v>521925</v>
      </c>
      <c r="M84" s="15">
        <f>K84-L84</f>
        <v>0</v>
      </c>
      <c r="N84" s="15">
        <f t="shared" si="1"/>
        <v>0</v>
      </c>
      <c r="O84" s="15" t="s">
        <v>375</v>
      </c>
      <c r="P84" s="16">
        <v>4205101374</v>
      </c>
      <c r="Q84" s="15" t="s">
        <v>376</v>
      </c>
    </row>
    <row r="85" spans="1:17" ht="123.75">
      <c r="A85" s="10" t="s">
        <v>377</v>
      </c>
      <c r="B85" s="10" t="s">
        <v>370</v>
      </c>
      <c r="C85" s="40" t="s">
        <v>371</v>
      </c>
      <c r="D85" s="11">
        <v>41309</v>
      </c>
      <c r="E85" s="12" t="s">
        <v>378</v>
      </c>
      <c r="F85" s="8" t="s">
        <v>24</v>
      </c>
      <c r="G85" s="13" t="s">
        <v>379</v>
      </c>
      <c r="H85" s="13">
        <v>9460000</v>
      </c>
      <c r="I85" s="13" t="s">
        <v>374</v>
      </c>
      <c r="J85" s="14">
        <v>1</v>
      </c>
      <c r="K85" s="15">
        <v>100700</v>
      </c>
      <c r="L85" s="15">
        <v>100700</v>
      </c>
      <c r="M85" s="15">
        <f aca="true" t="shared" si="2" ref="M85:M111">K85-L85</f>
        <v>0</v>
      </c>
      <c r="N85" s="15">
        <f t="shared" si="1"/>
        <v>0</v>
      </c>
      <c r="O85" s="15" t="s">
        <v>380</v>
      </c>
      <c r="P85" s="16">
        <v>5403214734</v>
      </c>
      <c r="Q85" s="15" t="s">
        <v>381</v>
      </c>
    </row>
    <row r="86" spans="1:17" ht="52.5">
      <c r="A86" s="10" t="s">
        <v>382</v>
      </c>
      <c r="B86" s="10" t="s">
        <v>370</v>
      </c>
      <c r="C86" s="40" t="s">
        <v>371</v>
      </c>
      <c r="D86" s="11">
        <v>41338</v>
      </c>
      <c r="E86" s="12" t="s">
        <v>383</v>
      </c>
      <c r="F86" s="8" t="s">
        <v>24</v>
      </c>
      <c r="G86" s="13" t="s">
        <v>384</v>
      </c>
      <c r="H86" s="13">
        <v>2320212</v>
      </c>
      <c r="I86" s="13" t="s">
        <v>385</v>
      </c>
      <c r="J86" s="14">
        <v>1</v>
      </c>
      <c r="K86" s="15">
        <v>878750</v>
      </c>
      <c r="L86" s="15">
        <v>878750</v>
      </c>
      <c r="M86" s="15">
        <f t="shared" si="2"/>
        <v>0</v>
      </c>
      <c r="N86" s="15">
        <f t="shared" si="1"/>
        <v>0</v>
      </c>
      <c r="O86" s="15" t="s">
        <v>386</v>
      </c>
      <c r="P86" s="16">
        <v>4205164920</v>
      </c>
      <c r="Q86" s="15" t="s">
        <v>387</v>
      </c>
    </row>
    <row r="87" spans="1:17" ht="135">
      <c r="A87" s="10" t="s">
        <v>388</v>
      </c>
      <c r="B87" s="10" t="s">
        <v>370</v>
      </c>
      <c r="C87" s="40" t="s">
        <v>371</v>
      </c>
      <c r="D87" s="11">
        <v>41351</v>
      </c>
      <c r="E87" s="12" t="s">
        <v>389</v>
      </c>
      <c r="F87" s="8" t="s">
        <v>24</v>
      </c>
      <c r="G87" s="13" t="s">
        <v>390</v>
      </c>
      <c r="H87" s="13">
        <v>2423000</v>
      </c>
      <c r="I87" s="13" t="s">
        <v>391</v>
      </c>
      <c r="J87" s="14">
        <v>1</v>
      </c>
      <c r="K87" s="15">
        <v>1049891.4</v>
      </c>
      <c r="L87" s="15">
        <v>1049891.4</v>
      </c>
      <c r="M87" s="15">
        <f t="shared" si="2"/>
        <v>0</v>
      </c>
      <c r="N87" s="15">
        <f t="shared" si="1"/>
        <v>0</v>
      </c>
      <c r="O87" s="15" t="s">
        <v>392</v>
      </c>
      <c r="P87" s="16">
        <v>4206010352</v>
      </c>
      <c r="Q87" s="15" t="s">
        <v>393</v>
      </c>
    </row>
    <row r="88" spans="1:17" ht="101.25">
      <c r="A88" s="10" t="s">
        <v>394</v>
      </c>
      <c r="B88" s="10" t="s">
        <v>370</v>
      </c>
      <c r="C88" s="40" t="s">
        <v>371</v>
      </c>
      <c r="D88" s="11">
        <v>41353</v>
      </c>
      <c r="E88" s="12" t="s">
        <v>395</v>
      </c>
      <c r="F88" s="8" t="s">
        <v>24</v>
      </c>
      <c r="G88" s="13" t="s">
        <v>396</v>
      </c>
      <c r="H88" s="13">
        <v>2423889</v>
      </c>
      <c r="I88" s="13" t="s">
        <v>397</v>
      </c>
      <c r="J88" s="14">
        <v>1</v>
      </c>
      <c r="K88" s="15">
        <v>1131485.71</v>
      </c>
      <c r="L88" s="15">
        <v>1131485.71</v>
      </c>
      <c r="M88" s="15">
        <f t="shared" si="2"/>
        <v>0</v>
      </c>
      <c r="N88" s="15">
        <f t="shared" si="1"/>
        <v>0</v>
      </c>
      <c r="O88" s="15" t="s">
        <v>398</v>
      </c>
      <c r="P88" s="16">
        <v>4206017213</v>
      </c>
      <c r="Q88" s="15" t="s">
        <v>399</v>
      </c>
    </row>
    <row r="89" spans="1:17" ht="101.25">
      <c r="A89" s="10" t="s">
        <v>400</v>
      </c>
      <c r="B89" s="10" t="s">
        <v>370</v>
      </c>
      <c r="C89" s="40" t="s">
        <v>371</v>
      </c>
      <c r="D89" s="11">
        <v>41418</v>
      </c>
      <c r="E89" s="46" t="s">
        <v>401</v>
      </c>
      <c r="F89" s="8" t="s">
        <v>24</v>
      </c>
      <c r="G89" s="13" t="s">
        <v>402</v>
      </c>
      <c r="H89" s="13">
        <v>4520080</v>
      </c>
      <c r="I89" s="13" t="s">
        <v>403</v>
      </c>
      <c r="J89" s="14">
        <v>6</v>
      </c>
      <c r="K89" s="15">
        <v>1604593</v>
      </c>
      <c r="L89" s="15">
        <v>1604593</v>
      </c>
      <c r="M89" s="15">
        <f t="shared" si="2"/>
        <v>0</v>
      </c>
      <c r="N89" s="17">
        <f>M89*100%/K89</f>
        <v>0</v>
      </c>
      <c r="O89" s="15" t="s">
        <v>404</v>
      </c>
      <c r="P89" s="16">
        <v>4205236131</v>
      </c>
      <c r="Q89" s="15" t="s">
        <v>405</v>
      </c>
    </row>
    <row r="90" spans="1:17" ht="101.25">
      <c r="A90" s="10" t="s">
        <v>406</v>
      </c>
      <c r="B90" s="10" t="s">
        <v>370</v>
      </c>
      <c r="C90" s="40" t="s">
        <v>371</v>
      </c>
      <c r="D90" s="11">
        <v>41418</v>
      </c>
      <c r="E90" s="46" t="s">
        <v>407</v>
      </c>
      <c r="F90" s="8" t="s">
        <v>24</v>
      </c>
      <c r="G90" s="13" t="s">
        <v>408</v>
      </c>
      <c r="H90" s="13">
        <v>4520080</v>
      </c>
      <c r="I90" s="13" t="s">
        <v>403</v>
      </c>
      <c r="J90" s="14">
        <v>7</v>
      </c>
      <c r="K90" s="15">
        <v>2121439</v>
      </c>
      <c r="L90" s="15">
        <v>2121439</v>
      </c>
      <c r="M90" s="15">
        <f t="shared" si="2"/>
        <v>0</v>
      </c>
      <c r="N90" s="17">
        <f>M90*100%/K90</f>
        <v>0</v>
      </c>
      <c r="O90" s="15" t="s">
        <v>404</v>
      </c>
      <c r="P90" s="16">
        <v>4205236131</v>
      </c>
      <c r="Q90" s="15" t="s">
        <v>405</v>
      </c>
    </row>
    <row r="91" spans="1:17" ht="112.5">
      <c r="A91" s="10" t="s">
        <v>409</v>
      </c>
      <c r="B91" s="10" t="s">
        <v>370</v>
      </c>
      <c r="C91" s="40" t="s">
        <v>371</v>
      </c>
      <c r="D91" s="11">
        <v>41418</v>
      </c>
      <c r="E91" s="46" t="s">
        <v>410</v>
      </c>
      <c r="F91" s="8" t="s">
        <v>24</v>
      </c>
      <c r="G91" s="47" t="s">
        <v>411</v>
      </c>
      <c r="H91" s="13">
        <v>4010414</v>
      </c>
      <c r="I91" s="13" t="s">
        <v>412</v>
      </c>
      <c r="J91" s="14">
        <v>1</v>
      </c>
      <c r="K91" s="15">
        <v>1566056.27</v>
      </c>
      <c r="L91" s="15">
        <v>1443997.42</v>
      </c>
      <c r="M91" s="15">
        <f t="shared" si="2"/>
        <v>122058.8500000001</v>
      </c>
      <c r="N91" s="17">
        <f>M91*100%/K91</f>
        <v>0.0779402709456922</v>
      </c>
      <c r="O91" s="15" t="s">
        <v>413</v>
      </c>
      <c r="P91" s="16">
        <v>4205140782</v>
      </c>
      <c r="Q91" s="15" t="s">
        <v>414</v>
      </c>
    </row>
    <row r="92" spans="1:17" ht="101.25">
      <c r="A92" s="10" t="s">
        <v>415</v>
      </c>
      <c r="B92" s="10" t="s">
        <v>370</v>
      </c>
      <c r="C92" s="40" t="s">
        <v>371</v>
      </c>
      <c r="D92" s="11">
        <v>41418</v>
      </c>
      <c r="E92" s="46" t="s">
        <v>416</v>
      </c>
      <c r="F92" s="8" t="s">
        <v>24</v>
      </c>
      <c r="G92" s="48" t="s">
        <v>396</v>
      </c>
      <c r="H92" s="13">
        <v>2423889</v>
      </c>
      <c r="I92" s="13" t="s">
        <v>397</v>
      </c>
      <c r="J92" s="14">
        <v>1</v>
      </c>
      <c r="K92" s="15">
        <v>914487.41</v>
      </c>
      <c r="L92" s="15">
        <v>914487.41</v>
      </c>
      <c r="M92" s="15">
        <f t="shared" si="2"/>
        <v>0</v>
      </c>
      <c r="N92" s="17">
        <f>M92*100%/K92</f>
        <v>0</v>
      </c>
      <c r="O92" s="15" t="s">
        <v>398</v>
      </c>
      <c r="P92" s="16">
        <v>4206017213</v>
      </c>
      <c r="Q92" s="15" t="s">
        <v>399</v>
      </c>
    </row>
    <row r="93" spans="1:17" ht="52.5">
      <c r="A93" s="10" t="s">
        <v>417</v>
      </c>
      <c r="B93" s="10" t="s">
        <v>370</v>
      </c>
      <c r="C93" s="40" t="s">
        <v>371</v>
      </c>
      <c r="D93" s="11">
        <v>41418</v>
      </c>
      <c r="E93" s="46" t="s">
        <v>418</v>
      </c>
      <c r="F93" s="8" t="s">
        <v>24</v>
      </c>
      <c r="G93" s="48" t="s">
        <v>384</v>
      </c>
      <c r="H93" s="13">
        <v>2320212</v>
      </c>
      <c r="I93" s="13" t="s">
        <v>385</v>
      </c>
      <c r="J93" s="14">
        <v>2</v>
      </c>
      <c r="K93" s="15">
        <v>913120</v>
      </c>
      <c r="L93" s="15">
        <v>862459.4</v>
      </c>
      <c r="M93" s="15">
        <f t="shared" si="2"/>
        <v>50660.59999999998</v>
      </c>
      <c r="N93" s="17">
        <f>M93*100%/K93</f>
        <v>0.05548076923076921</v>
      </c>
      <c r="O93" s="15" t="s">
        <v>386</v>
      </c>
      <c r="P93" s="16">
        <v>4205164920</v>
      </c>
      <c r="Q93" s="15" t="s">
        <v>387</v>
      </c>
    </row>
    <row r="94" spans="1:17" ht="52.5">
      <c r="A94" s="10" t="s">
        <v>419</v>
      </c>
      <c r="B94" s="10" t="s">
        <v>370</v>
      </c>
      <c r="C94" s="40" t="s">
        <v>371</v>
      </c>
      <c r="D94" s="11">
        <v>41435</v>
      </c>
      <c r="E94" s="46" t="s">
        <v>420</v>
      </c>
      <c r="F94" s="8" t="s">
        <v>24</v>
      </c>
      <c r="G94" s="13" t="s">
        <v>421</v>
      </c>
      <c r="H94" s="13">
        <v>4530011</v>
      </c>
      <c r="I94" s="13" t="s">
        <v>422</v>
      </c>
      <c r="J94" s="14">
        <v>0</v>
      </c>
      <c r="K94" s="15">
        <v>241366.6</v>
      </c>
      <c r="L94" s="15" t="s">
        <v>49</v>
      </c>
      <c r="M94" s="15" t="s">
        <v>49</v>
      </c>
      <c r="N94" s="15" t="s">
        <v>49</v>
      </c>
      <c r="O94" s="15" t="s">
        <v>49</v>
      </c>
      <c r="P94" s="16" t="s">
        <v>49</v>
      </c>
      <c r="Q94" s="15" t="s">
        <v>49</v>
      </c>
    </row>
    <row r="95" spans="1:17" ht="135">
      <c r="A95" s="10" t="s">
        <v>423</v>
      </c>
      <c r="B95" s="10" t="s">
        <v>370</v>
      </c>
      <c r="C95" s="40" t="s">
        <v>371</v>
      </c>
      <c r="D95" s="49">
        <v>41449</v>
      </c>
      <c r="E95" s="50" t="s">
        <v>424</v>
      </c>
      <c r="F95" s="8" t="s">
        <v>24</v>
      </c>
      <c r="G95" s="51" t="s">
        <v>390</v>
      </c>
      <c r="H95" s="51">
        <v>2423000</v>
      </c>
      <c r="I95" s="52" t="s">
        <v>391</v>
      </c>
      <c r="J95" s="53">
        <v>1</v>
      </c>
      <c r="K95" s="54">
        <v>1197620.29</v>
      </c>
      <c r="L95" s="54">
        <v>1197620.29</v>
      </c>
      <c r="M95" s="54">
        <f>K95-L95</f>
        <v>0</v>
      </c>
      <c r="N95" s="55">
        <f>M95*100%/K95</f>
        <v>0</v>
      </c>
      <c r="O95" s="15" t="s">
        <v>425</v>
      </c>
      <c r="P95" s="16">
        <v>4206010352</v>
      </c>
      <c r="Q95" s="15" t="s">
        <v>393</v>
      </c>
    </row>
    <row r="96" spans="1:17" ht="123.75">
      <c r="A96" s="10" t="s">
        <v>426</v>
      </c>
      <c r="B96" s="10" t="s">
        <v>370</v>
      </c>
      <c r="C96" s="40" t="s">
        <v>371</v>
      </c>
      <c r="D96" s="49">
        <v>41506</v>
      </c>
      <c r="E96" s="50" t="s">
        <v>427</v>
      </c>
      <c r="F96" s="8" t="s">
        <v>24</v>
      </c>
      <c r="G96" s="56" t="s">
        <v>428</v>
      </c>
      <c r="H96" s="57">
        <v>4520080</v>
      </c>
      <c r="I96" s="58" t="s">
        <v>429</v>
      </c>
      <c r="J96" s="59">
        <v>1</v>
      </c>
      <c r="K96" s="15">
        <v>1772026.99</v>
      </c>
      <c r="L96" s="15">
        <v>1772026.99</v>
      </c>
      <c r="M96" s="54">
        <f>K96-L96</f>
        <v>0</v>
      </c>
      <c r="N96" s="55">
        <f>M96*100%/K96</f>
        <v>0</v>
      </c>
      <c r="O96" s="15" t="s">
        <v>351</v>
      </c>
      <c r="P96" s="16">
        <v>4205155595</v>
      </c>
      <c r="Q96" s="15" t="s">
        <v>430</v>
      </c>
    </row>
    <row r="97" spans="1:17" ht="101.25">
      <c r="A97" s="10" t="s">
        <v>431</v>
      </c>
      <c r="B97" s="10" t="s">
        <v>370</v>
      </c>
      <c r="C97" s="40" t="s">
        <v>371</v>
      </c>
      <c r="D97" s="11">
        <v>41521</v>
      </c>
      <c r="E97" s="50" t="s">
        <v>432</v>
      </c>
      <c r="F97" s="8" t="s">
        <v>24</v>
      </c>
      <c r="G97" s="48" t="s">
        <v>396</v>
      </c>
      <c r="H97" s="60">
        <v>2423889</v>
      </c>
      <c r="I97" s="61" t="s">
        <v>397</v>
      </c>
      <c r="J97" s="59">
        <v>2</v>
      </c>
      <c r="K97" s="15">
        <v>1155120.82</v>
      </c>
      <c r="L97" s="15">
        <v>745025</v>
      </c>
      <c r="M97" s="54">
        <f>K97-L97</f>
        <v>410095.82000000007</v>
      </c>
      <c r="N97" s="55">
        <f>M97*100%/K97</f>
        <v>0.3550241783366004</v>
      </c>
      <c r="O97" s="15" t="s">
        <v>398</v>
      </c>
      <c r="P97" s="16">
        <v>4206017213</v>
      </c>
      <c r="Q97" s="15" t="s">
        <v>399</v>
      </c>
    </row>
    <row r="98" spans="1:17" ht="52.5">
      <c r="A98" s="10" t="s">
        <v>433</v>
      </c>
      <c r="B98" s="10" t="s">
        <v>370</v>
      </c>
      <c r="C98" s="40" t="s">
        <v>371</v>
      </c>
      <c r="D98" s="11">
        <v>41519</v>
      </c>
      <c r="E98" s="50" t="s">
        <v>434</v>
      </c>
      <c r="F98" s="8" t="s">
        <v>24</v>
      </c>
      <c r="G98" s="48" t="s">
        <v>384</v>
      </c>
      <c r="H98" s="62">
        <v>2320212</v>
      </c>
      <c r="I98" s="44" t="s">
        <v>385</v>
      </c>
      <c r="J98" s="59">
        <v>2</v>
      </c>
      <c r="K98" s="15">
        <v>925750</v>
      </c>
      <c r="L98" s="15">
        <v>916460</v>
      </c>
      <c r="M98" s="54">
        <f>K98-L98</f>
        <v>9290</v>
      </c>
      <c r="N98" s="55">
        <f>M98*100%/K98</f>
        <v>0.01003510667026735</v>
      </c>
      <c r="O98" s="15" t="s">
        <v>435</v>
      </c>
      <c r="P98" s="16">
        <v>4205180753</v>
      </c>
      <c r="Q98" s="15" t="s">
        <v>436</v>
      </c>
    </row>
    <row r="99" spans="1:17" ht="135">
      <c r="A99" s="10" t="s">
        <v>437</v>
      </c>
      <c r="B99" s="10" t="s">
        <v>370</v>
      </c>
      <c r="C99" s="40" t="s">
        <v>371</v>
      </c>
      <c r="D99" s="49">
        <v>41522</v>
      </c>
      <c r="E99" s="50" t="s">
        <v>438</v>
      </c>
      <c r="F99" s="8" t="s">
        <v>24</v>
      </c>
      <c r="G99" s="51" t="s">
        <v>390</v>
      </c>
      <c r="H99" s="51">
        <v>2423000</v>
      </c>
      <c r="I99" s="13" t="s">
        <v>391</v>
      </c>
      <c r="J99" s="59">
        <v>1</v>
      </c>
      <c r="K99" s="15">
        <v>1009450.03</v>
      </c>
      <c r="L99" s="15">
        <v>1009450.03</v>
      </c>
      <c r="M99" s="54">
        <f>K99-L99</f>
        <v>0</v>
      </c>
      <c r="N99" s="55">
        <f>M99*100%/K99</f>
        <v>0</v>
      </c>
      <c r="O99" s="15" t="s">
        <v>392</v>
      </c>
      <c r="P99" s="16">
        <v>4206010352</v>
      </c>
      <c r="Q99" s="15" t="s">
        <v>393</v>
      </c>
    </row>
    <row r="100" spans="1:17" ht="52.5">
      <c r="A100" s="10" t="s">
        <v>439</v>
      </c>
      <c r="B100" s="10" t="s">
        <v>370</v>
      </c>
      <c r="C100" s="40" t="s">
        <v>371</v>
      </c>
      <c r="D100" s="11">
        <v>41533</v>
      </c>
      <c r="E100" s="50" t="s">
        <v>440</v>
      </c>
      <c r="F100" s="8" t="s">
        <v>24</v>
      </c>
      <c r="G100" s="13" t="s">
        <v>441</v>
      </c>
      <c r="H100" s="8">
        <v>3610000</v>
      </c>
      <c r="I100" s="61" t="s">
        <v>442</v>
      </c>
      <c r="J100" s="59">
        <v>7</v>
      </c>
      <c r="K100" s="15">
        <v>509605</v>
      </c>
      <c r="L100" s="63"/>
      <c r="M100" s="64"/>
      <c r="N100" s="65"/>
      <c r="O100" s="15"/>
      <c r="P100" s="16"/>
      <c r="Q100" s="15"/>
    </row>
    <row r="101" spans="1:17" ht="63">
      <c r="A101" s="10" t="s">
        <v>443</v>
      </c>
      <c r="B101" s="10" t="s">
        <v>444</v>
      </c>
      <c r="C101" s="10" t="s">
        <v>445</v>
      </c>
      <c r="D101" s="11">
        <v>41319</v>
      </c>
      <c r="E101" s="12" t="s">
        <v>446</v>
      </c>
      <c r="F101" s="8" t="s">
        <v>24</v>
      </c>
      <c r="G101" s="13" t="s">
        <v>447</v>
      </c>
      <c r="H101" s="13">
        <v>4540031</v>
      </c>
      <c r="I101" s="13" t="s">
        <v>448</v>
      </c>
      <c r="J101" s="14">
        <v>8</v>
      </c>
      <c r="K101" s="15">
        <v>627669.15</v>
      </c>
      <c r="L101" s="15">
        <v>402961.65</v>
      </c>
      <c r="M101" s="15">
        <f t="shared" si="2"/>
        <v>224707.5</v>
      </c>
      <c r="N101" s="15">
        <f>M101/K101</f>
        <v>0.35800309765104754</v>
      </c>
      <c r="O101" s="15" t="s">
        <v>449</v>
      </c>
      <c r="P101" s="16">
        <v>2224148487</v>
      </c>
      <c r="Q101" s="15" t="s">
        <v>450</v>
      </c>
    </row>
    <row r="102" spans="1:17" ht="67.5">
      <c r="A102" s="10" t="s">
        <v>451</v>
      </c>
      <c r="B102" s="10" t="s">
        <v>452</v>
      </c>
      <c r="C102" s="10" t="s">
        <v>453</v>
      </c>
      <c r="D102" s="11">
        <v>41339</v>
      </c>
      <c r="E102" s="12" t="s">
        <v>454</v>
      </c>
      <c r="F102" s="8" t="s">
        <v>24</v>
      </c>
      <c r="G102" s="13" t="s">
        <v>455</v>
      </c>
      <c r="H102" s="13">
        <v>4540215</v>
      </c>
      <c r="I102" s="13" t="s">
        <v>456</v>
      </c>
      <c r="J102" s="14">
        <v>10</v>
      </c>
      <c r="K102" s="15">
        <v>1740428.5</v>
      </c>
      <c r="L102" s="15">
        <v>1182973.9</v>
      </c>
      <c r="M102" s="15">
        <f t="shared" si="2"/>
        <v>557454.6000000001</v>
      </c>
      <c r="N102" s="15">
        <f>M102/K102</f>
        <v>0.32029732907729336</v>
      </c>
      <c r="O102" s="15" t="s">
        <v>457</v>
      </c>
      <c r="P102" s="16" t="s">
        <v>458</v>
      </c>
      <c r="Q102" s="15" t="s">
        <v>459</v>
      </c>
    </row>
    <row r="103" spans="1:17" ht="56.25">
      <c r="A103" s="10" t="s">
        <v>460</v>
      </c>
      <c r="B103" s="10" t="s">
        <v>461</v>
      </c>
      <c r="C103" s="10" t="s">
        <v>462</v>
      </c>
      <c r="D103" s="11">
        <v>41360</v>
      </c>
      <c r="E103" s="12" t="s">
        <v>463</v>
      </c>
      <c r="F103" s="8" t="s">
        <v>24</v>
      </c>
      <c r="G103" s="13" t="s">
        <v>464</v>
      </c>
      <c r="H103" s="13">
        <v>4560257</v>
      </c>
      <c r="I103" s="13" t="s">
        <v>224</v>
      </c>
      <c r="J103" s="14">
        <v>2</v>
      </c>
      <c r="K103" s="15">
        <v>876569</v>
      </c>
      <c r="L103" s="15">
        <v>872186.15</v>
      </c>
      <c r="M103" s="15">
        <f>K103-L103</f>
        <v>4382.849999999977</v>
      </c>
      <c r="N103" s="15">
        <f>M103/K103</f>
        <v>0.005000005704057498</v>
      </c>
      <c r="O103" s="15" t="s">
        <v>41</v>
      </c>
      <c r="P103" s="16">
        <v>4205187950</v>
      </c>
      <c r="Q103" s="15" t="s">
        <v>42</v>
      </c>
    </row>
    <row r="104" spans="1:17" ht="90">
      <c r="A104" s="10" t="s">
        <v>465</v>
      </c>
      <c r="B104" s="10" t="s">
        <v>466</v>
      </c>
      <c r="C104" s="10" t="s">
        <v>467</v>
      </c>
      <c r="D104" s="11">
        <v>41344</v>
      </c>
      <c r="E104" s="12" t="s">
        <v>468</v>
      </c>
      <c r="F104" s="8" t="s">
        <v>24</v>
      </c>
      <c r="G104" s="13" t="s">
        <v>469</v>
      </c>
      <c r="H104" s="13">
        <v>4540020</v>
      </c>
      <c r="I104" s="13" t="s">
        <v>40</v>
      </c>
      <c r="J104" s="14">
        <v>15</v>
      </c>
      <c r="K104" s="15">
        <v>2125548</v>
      </c>
      <c r="L104" s="15">
        <v>1250000</v>
      </c>
      <c r="M104" s="15">
        <f t="shared" si="2"/>
        <v>875548</v>
      </c>
      <c r="N104" s="15">
        <f>M104/K104</f>
        <v>0.4119163622745758</v>
      </c>
      <c r="O104" s="15" t="s">
        <v>470</v>
      </c>
      <c r="P104" s="16">
        <v>4205253585</v>
      </c>
      <c r="Q104" s="15" t="s">
        <v>471</v>
      </c>
    </row>
    <row r="105" spans="1:17" ht="67.5">
      <c r="A105" s="10" t="s">
        <v>472</v>
      </c>
      <c r="B105" s="10" t="s">
        <v>473</v>
      </c>
      <c r="C105" s="10" t="s">
        <v>474</v>
      </c>
      <c r="D105" s="11">
        <v>41373</v>
      </c>
      <c r="E105" s="12" t="s">
        <v>475</v>
      </c>
      <c r="F105" s="8" t="s">
        <v>24</v>
      </c>
      <c r="G105" s="13" t="s">
        <v>476</v>
      </c>
      <c r="H105" s="13">
        <v>4530658</v>
      </c>
      <c r="I105" s="13" t="s">
        <v>477</v>
      </c>
      <c r="J105" s="14">
        <v>9</v>
      </c>
      <c r="K105" s="15">
        <v>561229</v>
      </c>
      <c r="L105" s="15">
        <v>345101.6</v>
      </c>
      <c r="M105" s="15">
        <f t="shared" si="2"/>
        <v>216127.40000000002</v>
      </c>
      <c r="N105" s="15">
        <f aca="true" t="shared" si="3" ref="N105:N110">100-(L105/K105)*100</f>
        <v>38.50966361324879</v>
      </c>
      <c r="O105" s="15" t="s">
        <v>478</v>
      </c>
      <c r="P105" s="16">
        <v>7017196555</v>
      </c>
      <c r="Q105" s="15" t="s">
        <v>479</v>
      </c>
    </row>
    <row r="106" spans="1:17" ht="90">
      <c r="A106" s="10" t="s">
        <v>480</v>
      </c>
      <c r="B106" s="10" t="s">
        <v>481</v>
      </c>
      <c r="C106" s="10" t="s">
        <v>482</v>
      </c>
      <c r="D106" s="11">
        <v>41374</v>
      </c>
      <c r="E106" s="12" t="s">
        <v>483</v>
      </c>
      <c r="F106" s="8" t="s">
        <v>24</v>
      </c>
      <c r="G106" s="13" t="s">
        <v>484</v>
      </c>
      <c r="H106" s="13">
        <v>4540031</v>
      </c>
      <c r="I106" s="13" t="s">
        <v>448</v>
      </c>
      <c r="J106" s="14">
        <v>10</v>
      </c>
      <c r="K106" s="15">
        <v>1300361</v>
      </c>
      <c r="L106" s="15">
        <v>893498.19</v>
      </c>
      <c r="M106" s="15">
        <f t="shared" si="2"/>
        <v>406862.81000000006</v>
      </c>
      <c r="N106" s="15">
        <f t="shared" si="3"/>
        <v>31.28845066869893</v>
      </c>
      <c r="O106" s="15" t="s">
        <v>41</v>
      </c>
      <c r="P106" s="16">
        <v>4205187950</v>
      </c>
      <c r="Q106" s="15" t="s">
        <v>485</v>
      </c>
    </row>
    <row r="107" spans="1:17" ht="281.25">
      <c r="A107" s="10" t="s">
        <v>486</v>
      </c>
      <c r="B107" s="10" t="s">
        <v>473</v>
      </c>
      <c r="C107" s="10" t="s">
        <v>474</v>
      </c>
      <c r="D107" s="11">
        <v>41375</v>
      </c>
      <c r="E107" s="12" t="s">
        <v>487</v>
      </c>
      <c r="F107" s="8" t="s">
        <v>24</v>
      </c>
      <c r="G107" s="13" t="s">
        <v>488</v>
      </c>
      <c r="H107" s="13">
        <v>4540215</v>
      </c>
      <c r="I107" s="13" t="s">
        <v>456</v>
      </c>
      <c r="J107" s="14">
        <v>10</v>
      </c>
      <c r="K107" s="15">
        <v>755104</v>
      </c>
      <c r="L107" s="15">
        <v>340806.24</v>
      </c>
      <c r="M107" s="15">
        <f t="shared" si="2"/>
        <v>414297.76</v>
      </c>
      <c r="N107" s="15">
        <f t="shared" si="3"/>
        <v>54.86631775225664</v>
      </c>
      <c r="O107" s="15" t="s">
        <v>489</v>
      </c>
      <c r="P107" s="16">
        <v>4205190800</v>
      </c>
      <c r="Q107" s="15" t="s">
        <v>490</v>
      </c>
    </row>
    <row r="108" spans="1:17" ht="337.5">
      <c r="A108" s="10" t="s">
        <v>491</v>
      </c>
      <c r="B108" s="10" t="s">
        <v>473</v>
      </c>
      <c r="C108" s="10" t="s">
        <v>474</v>
      </c>
      <c r="D108" s="11">
        <v>41435</v>
      </c>
      <c r="E108" s="12" t="s">
        <v>492</v>
      </c>
      <c r="F108" s="8" t="s">
        <v>24</v>
      </c>
      <c r="G108" s="13" t="s">
        <v>493</v>
      </c>
      <c r="H108" s="13">
        <v>4530658</v>
      </c>
      <c r="I108" s="13" t="s">
        <v>477</v>
      </c>
      <c r="J108" s="14">
        <v>2</v>
      </c>
      <c r="K108" s="15">
        <v>561581</v>
      </c>
      <c r="L108" s="15">
        <v>443648.78</v>
      </c>
      <c r="M108" s="15">
        <f t="shared" si="2"/>
        <v>117932.21999999997</v>
      </c>
      <c r="N108" s="15">
        <f t="shared" si="3"/>
        <v>21.000037394427522</v>
      </c>
      <c r="O108" s="15" t="s">
        <v>478</v>
      </c>
      <c r="P108" s="16">
        <v>7017196555</v>
      </c>
      <c r="Q108" s="15" t="s">
        <v>479</v>
      </c>
    </row>
    <row r="109" spans="1:17" ht="67.5">
      <c r="A109" s="10" t="s">
        <v>494</v>
      </c>
      <c r="B109" s="10" t="s">
        <v>466</v>
      </c>
      <c r="C109" s="10" t="s">
        <v>467</v>
      </c>
      <c r="D109" s="11">
        <v>41436</v>
      </c>
      <c r="E109" s="12" t="s">
        <v>495</v>
      </c>
      <c r="F109" s="8" t="s">
        <v>24</v>
      </c>
      <c r="G109" s="13" t="s">
        <v>496</v>
      </c>
      <c r="H109" s="13">
        <v>4540040</v>
      </c>
      <c r="I109" s="13" t="s">
        <v>497</v>
      </c>
      <c r="J109" s="14">
        <v>2</v>
      </c>
      <c r="K109" s="15">
        <v>2849191</v>
      </c>
      <c r="L109" s="15">
        <v>2834945.04</v>
      </c>
      <c r="M109" s="15">
        <f t="shared" si="2"/>
        <v>14245.959999999963</v>
      </c>
      <c r="N109" s="15">
        <f t="shared" si="3"/>
        <v>0.5000001754884096</v>
      </c>
      <c r="O109" s="15" t="s">
        <v>41</v>
      </c>
      <c r="P109" s="16">
        <v>4205187950</v>
      </c>
      <c r="Q109" s="15" t="s">
        <v>42</v>
      </c>
    </row>
    <row r="110" spans="1:17" ht="52.5">
      <c r="A110" s="10" t="s">
        <v>498</v>
      </c>
      <c r="B110" s="10" t="s">
        <v>466</v>
      </c>
      <c r="C110" s="10" t="s">
        <v>467</v>
      </c>
      <c r="D110" s="11">
        <v>41436</v>
      </c>
      <c r="E110" s="12" t="s">
        <v>499</v>
      </c>
      <c r="F110" s="8" t="s">
        <v>24</v>
      </c>
      <c r="G110" s="13" t="s">
        <v>500</v>
      </c>
      <c r="H110" s="13">
        <v>4540030</v>
      </c>
      <c r="I110" s="13" t="s">
        <v>500</v>
      </c>
      <c r="J110" s="14">
        <v>3</v>
      </c>
      <c r="K110" s="15">
        <v>1588476</v>
      </c>
      <c r="L110" s="15">
        <v>1469340.3</v>
      </c>
      <c r="M110" s="15">
        <f t="shared" si="2"/>
        <v>119135.69999999995</v>
      </c>
      <c r="N110" s="15">
        <f t="shared" si="3"/>
        <v>7.5</v>
      </c>
      <c r="O110" s="15" t="s">
        <v>41</v>
      </c>
      <c r="P110" s="16">
        <v>4205187950</v>
      </c>
      <c r="Q110" s="15" t="s">
        <v>42</v>
      </c>
    </row>
    <row r="111" spans="1:17" ht="213.75">
      <c r="A111" s="10" t="s">
        <v>501</v>
      </c>
      <c r="B111" s="10" t="s">
        <v>502</v>
      </c>
      <c r="C111" s="10">
        <v>4203004431</v>
      </c>
      <c r="D111" s="11">
        <v>41513</v>
      </c>
      <c r="E111" s="12" t="s">
        <v>503</v>
      </c>
      <c r="F111" s="8" t="s">
        <v>24</v>
      </c>
      <c r="G111" s="13" t="s">
        <v>504</v>
      </c>
      <c r="H111" s="13">
        <v>9314105</v>
      </c>
      <c r="I111" s="13" t="s">
        <v>100</v>
      </c>
      <c r="J111" s="14">
        <v>3</v>
      </c>
      <c r="K111" s="15">
        <v>912218</v>
      </c>
      <c r="L111" s="15">
        <v>770438.91</v>
      </c>
      <c r="M111" s="15">
        <f t="shared" si="2"/>
        <v>141779.08999999997</v>
      </c>
      <c r="N111" s="17">
        <f>M111/K111</f>
        <v>0.15542237710722653</v>
      </c>
      <c r="O111" s="15" t="s">
        <v>505</v>
      </c>
      <c r="P111" s="16">
        <v>4205208053</v>
      </c>
      <c r="Q111" s="15" t="s">
        <v>506</v>
      </c>
    </row>
    <row r="112" spans="1:17" ht="12.75">
      <c r="A112" s="76" t="s">
        <v>507</v>
      </c>
      <c r="B112" s="77"/>
      <c r="C112" s="77"/>
      <c r="D112" s="77"/>
      <c r="E112" s="77"/>
      <c r="F112" s="77"/>
      <c r="G112" s="77"/>
      <c r="H112" s="77"/>
      <c r="I112" s="78"/>
      <c r="J112" s="14">
        <f>SUM(J12:J111)</f>
        <v>252</v>
      </c>
      <c r="K112" s="15">
        <f>SUM(K11:K111)</f>
        <v>226064959.62000003</v>
      </c>
      <c r="L112" s="15">
        <f>SUM(L11:L111)</f>
        <v>159737336.28</v>
      </c>
      <c r="M112" s="15">
        <f>K112-L112</f>
        <v>66327623.34000003</v>
      </c>
      <c r="N112" s="17">
        <f>M112/K112</f>
        <v>0.29340072628457015</v>
      </c>
      <c r="O112" s="15" t="s">
        <v>508</v>
      </c>
      <c r="P112" s="15" t="s">
        <v>508</v>
      </c>
      <c r="Q112" s="15" t="s">
        <v>508</v>
      </c>
    </row>
    <row r="114" ht="12.75">
      <c r="A114" s="66"/>
    </row>
    <row r="116" ht="12.75">
      <c r="A116" s="66"/>
    </row>
    <row r="117" ht="12.75">
      <c r="A117" s="66"/>
    </row>
    <row r="118" spans="1:14" ht="15">
      <c r="A118" s="73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</row>
    <row r="119" spans="1:10" ht="15.75">
      <c r="A119" s="67"/>
      <c r="B119" s="67"/>
      <c r="C119" s="67"/>
      <c r="G119" s="74"/>
      <c r="H119" s="75"/>
      <c r="I119" s="75"/>
      <c r="J119" s="75"/>
    </row>
    <row r="121" ht="12.75">
      <c r="A121" s="68"/>
    </row>
  </sheetData>
  <sheetProtection/>
  <mergeCells count="21">
    <mergeCell ref="B2:R2"/>
    <mergeCell ref="H3:K3"/>
    <mergeCell ref="O7:O9"/>
    <mergeCell ref="P7:P9"/>
    <mergeCell ref="Q7:Q9"/>
    <mergeCell ref="M8:M9"/>
    <mergeCell ref="N8:N9"/>
    <mergeCell ref="L7:L9"/>
    <mergeCell ref="M7:N7"/>
    <mergeCell ref="A112:I112"/>
    <mergeCell ref="H7:H9"/>
    <mergeCell ref="I7:I9"/>
    <mergeCell ref="J7:J9"/>
    <mergeCell ref="K7:K9"/>
    <mergeCell ref="A7:A9"/>
    <mergeCell ref="B7:B9"/>
    <mergeCell ref="C7:C9"/>
    <mergeCell ref="D7:D9"/>
    <mergeCell ref="E7:E9"/>
    <mergeCell ref="F7:F9"/>
    <mergeCell ref="G7:G9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Антон</cp:lastModifiedBy>
  <dcterms:created xsi:type="dcterms:W3CDTF">2013-10-29T06:47:50Z</dcterms:created>
  <dcterms:modified xsi:type="dcterms:W3CDTF">2013-10-31T09:32:32Z</dcterms:modified>
  <cp:category/>
  <cp:version/>
  <cp:contentType/>
  <cp:contentStatus/>
</cp:coreProperties>
</file>