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декаб" sheetId="1" r:id="rId1"/>
    <sheet name="верно 2" sheetId="2" r:id="rId2"/>
    <sheet name="Лист1" sheetId="3" r:id="rId3"/>
    <sheet name="Лист2" sheetId="4" r:id="rId4"/>
    <sheet name="хотелки" sheetId="5" r:id="rId5"/>
  </sheets>
  <definedNames>
    <definedName name="_xlnm.Print_Area" localSheetId="1">'верно 2'!$A$1:$H$386</definedName>
    <definedName name="_xlnm.Print_Area" localSheetId="0">'декаб'!$A$1:$H$336</definedName>
    <definedName name="_xlnm.Print_Area" localSheetId="4">'хотелки'!$A$1:$F$371</definedName>
  </definedNames>
  <calcPr fullCalcOnLoad="1"/>
</workbook>
</file>

<file path=xl/sharedStrings.xml><?xml version="1.0" encoding="utf-8"?>
<sst xmlns="http://schemas.openxmlformats.org/spreadsheetml/2006/main" count="1752" uniqueCount="390">
  <si>
    <t>Наименование программы, подпрограммы, мероприятия</t>
  </si>
  <si>
    <t>Источник финансирования</t>
  </si>
  <si>
    <t>Объем финансовых ресурсов, тыс.рублей</t>
  </si>
  <si>
    <t>всего</t>
  </si>
  <si>
    <t>МБ</t>
  </si>
  <si>
    <t>ОБ</t>
  </si>
  <si>
    <t>ФБ</t>
  </si>
  <si>
    <t>средства юридических лиц</t>
  </si>
  <si>
    <t>Подпрограмма "Оформление проектно-сметной документации"</t>
  </si>
  <si>
    <t>Проектирование 52-х квартирного дома  в микр-не2А</t>
  </si>
  <si>
    <t>Экспертиза 52-х квартирного дома  в микр-не2А</t>
  </si>
  <si>
    <t>Акушерское отделение (экспертиза проекта)</t>
  </si>
  <si>
    <t>Паталогоанатомическое отделение (экспертиза проекта)</t>
  </si>
  <si>
    <t>Проектирование 60-кв.дом в р-не лицей №15</t>
  </si>
  <si>
    <t>Экспертиза 60-кв.дом в р-не лицей №15</t>
  </si>
  <si>
    <t>Строительство инфраструктуры для многодетных семей в п.Солнечный</t>
  </si>
  <si>
    <t>Подпрограмма "Кредиторская задолженность"</t>
  </si>
  <si>
    <t>Подпрограмма "Обеспечение жильем социально-незащищенных категорий граждан"</t>
  </si>
  <si>
    <t>Подпрограмма "Жилищное и капитальное строительство"</t>
  </si>
  <si>
    <t>Экспертиза проекта реконструкции  здания поликлиники под доходный дом,ул.Строителей</t>
  </si>
  <si>
    <t>Проектирование микрорайона №5/7</t>
  </si>
  <si>
    <t>Благоустройство 71 - квартирного жилого дома по ул. Иркутская</t>
  </si>
  <si>
    <t>Проектирование инженерных сетей пос.Солнечный(водоснабжение, водоотведение, теплоснабжение, электроснабжения, телефонизация)</t>
  </si>
  <si>
    <t>Межевание земельных участков под проектирование инженерных сетей пос. Солнечный</t>
  </si>
  <si>
    <t>Инженерно-геологические, инженерно-гедезические изыскания пос. Солнечный</t>
  </si>
  <si>
    <t>Экспертиза проектирования микрорайона 5/7</t>
  </si>
  <si>
    <t>Инженерно-геологические и инженерно-геодезические испытания под строительство 52-х квартирного дома в м-не 2а</t>
  </si>
  <si>
    <t>Инженерно-геологические и инженерно-геодезические испытания под строительство жилых домов в м/не 5/7 (ул.Мира)</t>
  </si>
  <si>
    <t>Проектирование строительства жилого 100-кв. дома в м-не 5/7</t>
  </si>
  <si>
    <t>Экспертиза строительства жилого 100-кв. дома в м-не 5/7</t>
  </si>
  <si>
    <t>Инженерно-геологические и инженерно-геодезические испытания под строительство жилого 100-кв.дома в м/не 5/7</t>
  </si>
  <si>
    <t>Проектирование д/с в м-не 4а на 150 мест</t>
  </si>
  <si>
    <t>Инженерно-геологические и инженерно-геодезические испытания под строительство строительства детского сада в м-не 4а на 150 мест</t>
  </si>
  <si>
    <t>Межжевание земельных участков под строительство объектов</t>
  </si>
  <si>
    <t>Изготовление техпаспортов на земельные участки под строительство объектов</t>
  </si>
  <si>
    <t>Благоустройство 52-х квартирного жилого дома в мик-не 2а</t>
  </si>
  <si>
    <t>Инженерные сети 52-х квартирного жилого дома в мик-не 2а</t>
  </si>
  <si>
    <t>Инженерные сети 100 квартирного жилого дома №37 в м-не 4а</t>
  </si>
  <si>
    <t>Благоустройство 100 квартирного жилого дома №37 в м-не 4а</t>
  </si>
  <si>
    <t>Инженерные сети доходного дома ,ул.Строителей</t>
  </si>
  <si>
    <t>Благоустройство доходного дома ,ул.Строителей</t>
  </si>
  <si>
    <t>Инженерные сети м-н5/7дом,ул.Мира (6 домов)</t>
  </si>
  <si>
    <t>Благоустройство  м-н5/7дом,ул.Мира (6 домов)</t>
  </si>
  <si>
    <t>Благоустройство 60-кв.дом в р-не лицей №15</t>
  </si>
  <si>
    <t>Инженерные сети 60-кв.дом в р-не лицей №15</t>
  </si>
  <si>
    <t>Благоустройство 100-кв.дом в м-не5/7</t>
  </si>
  <si>
    <t>Инженерные сети 100-кв.дом в м-не5/7</t>
  </si>
  <si>
    <t>Экспертиза проекта "Строительство полигона ТБО"</t>
  </si>
  <si>
    <t>Строительство городского стадиона,спорткомплекса, микрорайон№4,ул.40 лет Октября</t>
  </si>
  <si>
    <t>Реконструкция помещения школы №8 под детский сад</t>
  </si>
  <si>
    <t xml:space="preserve">Долевое строительство 2 -ти квартир в строящемся 100-квартирном  жилом доме №37 (переселение граждан из ветхого и аварийного жилья) </t>
  </si>
  <si>
    <t xml:space="preserve">Долевое строительство 3 -ти квартир в строящемся 100-квартирном  жилом доме №37 (инвалиды) </t>
  </si>
  <si>
    <t xml:space="preserve">Долевое строительство 1 -ти квартир в строящемся 100-квартирном  жилом доме №37 (многодетная семья) </t>
  </si>
  <si>
    <t xml:space="preserve">Долевое строительство12 -ти квартир в строящемся 100-квартирном  жилом доме №37 (сироты) </t>
  </si>
  <si>
    <t>Программа ""Жилищная и социальная инфраструктура Березовского городского округа" на 2014г. и плановый период 2015-2016гг."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</si>
  <si>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</si>
  <si>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</si>
  <si>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</si>
  <si>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</si>
  <si>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</si>
  <si>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</si>
  <si>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</si>
  <si>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</si>
  <si>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</si>
  <si>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</si>
  <si>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</si>
  <si>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</si>
  <si>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</si>
  <si>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</si>
  <si>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</si>
  <si>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</si>
  <si>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</si>
  <si>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</si>
  <si>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</si>
  <si>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</si>
  <si>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</si>
  <si>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</si>
  <si>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</si>
  <si>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</si>
  <si>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</si>
  <si>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</si>
  <si>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</si>
  <si>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</si>
  <si>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</si>
  <si>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2.</t>
  </si>
  <si>
    <t>2.1</t>
  </si>
  <si>
    <t>2.2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</si>
  <si>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</si>
  <si>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</si>
  <si>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</si>
  <si>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</si>
  <si>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</si>
  <si>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</si>
  <si>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</si>
  <si>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</si>
  <si>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</si>
  <si>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</si>
  <si>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2.16.</t>
  </si>
  <si>
    <t>2.17.</t>
  </si>
  <si>
    <t>2.18.</t>
  </si>
  <si>
    <t>2.19.</t>
  </si>
  <si>
    <t>4.</t>
  </si>
  <si>
    <t>4.1.</t>
  </si>
  <si>
    <t xml:space="preserve">Ресурсное обеспечение программы "Жилищная и социальная инфраструктура Березовского городского </t>
  </si>
  <si>
    <t>округа" на 2014г.  и плановый период 2015-2016гг."</t>
  </si>
  <si>
    <t>Инженерно-геологические и инженерно-геодезические испытания под строительство жилого 60-кв.дом в р-не лицей №15</t>
  </si>
  <si>
    <t>Предпроектные работы (техзадание,сметы и т.п.)</t>
  </si>
  <si>
    <t>Подпрограмма "Обеспечение жильем молодых семей"</t>
  </si>
  <si>
    <t>5.</t>
  </si>
  <si>
    <t xml:space="preserve">Предоставление социальной выплаты на приобретение жилого помещения </t>
  </si>
  <si>
    <t xml:space="preserve">Проектирование жилых домов в м-не 5/7 по ул.Мира </t>
  </si>
  <si>
    <t xml:space="preserve">Экспертиза жилых домов по ул.Мира </t>
  </si>
  <si>
    <t>Экспертиза  проекта строительства детского сада в м-не 4а на 150 мест</t>
  </si>
  <si>
    <t>3.1.</t>
  </si>
  <si>
    <t>3.2.</t>
  </si>
  <si>
    <t>3.3.</t>
  </si>
  <si>
    <t>3.4.</t>
  </si>
  <si>
    <t>Строительство пристройки к школе №8</t>
  </si>
  <si>
    <t>Проектные работы по объекту реконструкция детского сада</t>
  </si>
  <si>
    <t>Проектные работы по объекту "Строительство городского стадиона"</t>
  </si>
  <si>
    <t>Строительство городского стадиона</t>
  </si>
  <si>
    <t>Поддержание порядка на территории стадиона</t>
  </si>
  <si>
    <t>Строительство водовода на ст.Забойщик</t>
  </si>
  <si>
    <t>Благоустройство территории жилого дома 40А</t>
  </si>
  <si>
    <t>Капитальный ремонт общежития Волкова,11</t>
  </si>
  <si>
    <t>Геологическо-инженерные изыскания для разработки проектно-сметной документации 100кв.ж.дома №37</t>
  </si>
  <si>
    <t>Инженерно-геологические, инженерно-геодезические испытания микрорайона 5/7</t>
  </si>
  <si>
    <t>Проектирование 100-кв.дома №37 в микрорайоне 4а</t>
  </si>
  <si>
    <t>Экспертиза проекта 100-кв.дома №37 в микрорайоне 4а</t>
  </si>
  <si>
    <t>Экспертиза здания поликлиники на 600 мест под доходный дом ,ул.Строителей</t>
  </si>
  <si>
    <t>Проектирование 71-кв.жилого дома по ул.Иркутская</t>
  </si>
  <si>
    <t>Долевое строительство 11 квартир в жилом доме по ул.Иркутская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</si>
  <si>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</si>
  <si>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</si>
  <si>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</si>
  <si>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</si>
  <si>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</si>
  <si>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</si>
  <si>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</si>
  <si>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</si>
  <si>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</si>
  <si>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</si>
  <si>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</si>
  <si>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</si>
  <si>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</si>
  <si>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</si>
  <si>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</si>
  <si>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</si>
  <si>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</si>
  <si>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Проектирование микрорайона 5/7</t>
  </si>
  <si>
    <t>Проектирование реконструкции  здания поликлиники под доходный дом,ул.Строителей в стадии "РиП"</t>
  </si>
  <si>
    <t>Инженерно-геологические и инженерно-геодезические испытания под строительство микрорайона 5/7</t>
  </si>
  <si>
    <t>?</t>
  </si>
  <si>
    <t>Подпрограмма "Жилищное строительство"</t>
  </si>
  <si>
    <t>Кредиторская задолженность :Благоустройство территории жилого дома 40А</t>
  </si>
  <si>
    <t>Кредиторская задолженность:Капитальный ремонт общежития Волкова,11</t>
  </si>
  <si>
    <t>Кредиторская задолженность:Геологическо-инженерные изыскания для разработки проектно-сметной документации 100кв.ж.дома №37</t>
  </si>
  <si>
    <t>Кредиторская задолженность:Инженерно-геологические, инженерно-геодезические испытания микрорайона 5/7</t>
  </si>
  <si>
    <t>Кредиторская задолженность:Экспертиза здания поликлиники на 600 мест под доходный дом ,ул.Строителей</t>
  </si>
  <si>
    <t>Кредиторская задолженность:Долевое строительство 11 квартир в жилом доме по ул.Иркутская</t>
  </si>
  <si>
    <t>Кредиторская задолженность :Проектные работы по объекту "Строительство городского стадиона"</t>
  </si>
  <si>
    <t>Кредиторская задолженность:Поддержание порядка на территории стадиона</t>
  </si>
  <si>
    <t>в том числе:</t>
  </si>
  <si>
    <t>Кредиторская задолженность:Реконструкция помещения школы №8 под детский сад</t>
  </si>
  <si>
    <t>Кредиторская задолженность:Строительство пристройки к школе №8</t>
  </si>
  <si>
    <t>3.5</t>
  </si>
  <si>
    <t>внебюджетные средства</t>
  </si>
  <si>
    <t>Подпрограмма "Капитальное строительство объектов социально-культурного назначения"</t>
  </si>
  <si>
    <t>Исполнитель</t>
  </si>
  <si>
    <t>Управление жизнеобеспечения и строительства Березовского ГО</t>
  </si>
  <si>
    <t>Управление жизнеобеспечения и строительства Березовского ГО,Управление молодежной политики и спорта</t>
  </si>
  <si>
    <t>Управление жизнеобеспечения и строительства Березовского ГО,МКУ "Градостроительства и управления имуществом Березовского ГО"</t>
  </si>
  <si>
    <t>Кредиторская задолженность Всего</t>
  </si>
  <si>
    <t>Кредиторская задолженность всего</t>
  </si>
  <si>
    <t>в том числе</t>
  </si>
  <si>
    <t>Кредиторская задолженность ,всего:</t>
  </si>
  <si>
    <t>3.5.1</t>
  </si>
  <si>
    <t>3</t>
  </si>
  <si>
    <t xml:space="preserve">Долевое строительство  квартир  (переселение граждан из ветхого и аварийного жилья, 2014г-2 семьи, 2015-2 семьи,2016-2 семьи) </t>
  </si>
  <si>
    <t>МКУ "Градостроительство и управление имуществом Березовского ГО"</t>
  </si>
  <si>
    <t>Поддержание порядка объекта "Городской стадион, спорткомплекс"</t>
  </si>
  <si>
    <t>Управление образование  Березовского городского округа</t>
  </si>
  <si>
    <t>2.4.1</t>
  </si>
  <si>
    <t>2.4.2.</t>
  </si>
  <si>
    <t>Кредиторская задолженность :Строительство водовода на ст.Забойщик,ул.Димитрова.ул.Смоленская,пер.Вокзальный</t>
  </si>
  <si>
    <t>Обеспечение мероприятий для развития жилищной инфраструктуры</t>
  </si>
  <si>
    <t>1.1.1</t>
  </si>
  <si>
    <t>1.1.2</t>
  </si>
  <si>
    <t>1.1.5</t>
  </si>
  <si>
    <t>1.1.6</t>
  </si>
  <si>
    <t>1.1.7</t>
  </si>
  <si>
    <t>1.1.8</t>
  </si>
  <si>
    <t>1.1.9</t>
  </si>
  <si>
    <t>1.1.10</t>
  </si>
  <si>
    <t>1.1.15</t>
  </si>
  <si>
    <t>1.1.22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</si>
  <si>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</si>
  <si>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</si>
  <si>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</si>
  <si>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</si>
  <si>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</si>
  <si>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</si>
  <si>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</si>
  <si>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</si>
  <si>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</si>
  <si>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</si>
  <si>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</si>
  <si>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Строительство, реконструкция детских дошкольных учреждений</t>
  </si>
  <si>
    <t>2.1.1</t>
  </si>
  <si>
    <t>2.1.2</t>
  </si>
  <si>
    <t>-</t>
  </si>
  <si>
    <t>2.2.</t>
  </si>
  <si>
    <t>2.2.1</t>
  </si>
  <si>
    <t>2.2.2</t>
  </si>
  <si>
    <t>2.2.3</t>
  </si>
  <si>
    <t>3.1</t>
  </si>
  <si>
    <t>Обеспечение жильём социально-незащищённых категорий граждан</t>
  </si>
  <si>
    <t>3.2</t>
  </si>
  <si>
    <t>Обеспечение мероприятий по переселению граждан из ветхого и аварийного жилья</t>
  </si>
  <si>
    <t>3.3</t>
  </si>
  <si>
    <t>3.4</t>
  </si>
  <si>
    <t>3.4.1</t>
  </si>
  <si>
    <t>1.1.35</t>
  </si>
  <si>
    <t>переселение</t>
  </si>
  <si>
    <t>сирот</t>
  </si>
  <si>
    <t xml:space="preserve">ОБ </t>
  </si>
  <si>
    <t xml:space="preserve">ФБ </t>
  </si>
  <si>
    <t>2.1.2.1</t>
  </si>
  <si>
    <t>2.1.2.2</t>
  </si>
  <si>
    <t>Кредиторская задолженность:Проектные работы по объекту "Реконструкция детского сада"</t>
  </si>
  <si>
    <t>Строительство, реконструкция объектов социальной сферы и прочих объектов</t>
  </si>
  <si>
    <t>Управление жизнеобеспечения и строительства Березовского ГО\</t>
  </si>
  <si>
    <t>Кредиторская задолженность всего:</t>
  </si>
  <si>
    <t>Управление жизнеобеспечения и строительства Березовского ГО,МКУ "Градостроительства и управления имуществом Березовского ГО",  КУМИ Берёзовского ГО</t>
  </si>
  <si>
    <t>МКУ "Градостроительства и управления имуществом Березовского ГО",  КУМИ Берёзовского ГО</t>
  </si>
  <si>
    <t>2.2.4</t>
  </si>
  <si>
    <t>Охрана объекта "Городской стадион, спорткомплекс"</t>
  </si>
  <si>
    <t>2.1.2.3</t>
  </si>
  <si>
    <t>Подпрограмма "Доступное и комфортное жилье гражданам 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</si>
  <si>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</si>
  <si>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граждан,установленных законодательством Кемеровской области</t>
  </si>
  <si>
    <t>1.1.36</t>
  </si>
  <si>
    <t>1.1.37</t>
  </si>
  <si>
    <t>Кредиторская задолженность:Строительство городского стадиона,спорткомплекса, микрорайон№4,ул.40 лет Октября</t>
  </si>
  <si>
    <t>2.2.5</t>
  </si>
  <si>
    <t>Проектирование жилого100-кв. дома № 37 в м-не 4а (стадия Р)</t>
  </si>
  <si>
    <t>Кредиторская задолженность:Проектирование 100-кв.дома №37 в микрорайоне 4а(стадия П)</t>
  </si>
  <si>
    <t xml:space="preserve">"Обеспечение жильём молодых семей"федеральной целевой программы "Жилище" на 2011-2015гг. </t>
  </si>
  <si>
    <t>Справки о климатических показателях и фоновых концентрациях воздуха для  разработки проекта100-кв.дома №37 в микрорайоне 4а</t>
  </si>
  <si>
    <t>Корректировка разделов АР,ИОС,ТЭЭ проектной документации по объекту "Строительство пятиэтажного 100-кв.жилого дома №37 микрорайона 4а,г.Березовский Кемеровской области</t>
  </si>
  <si>
    <t>Корректировка раздела КР проектной документации по объекту "Строительство пятиэтажного 100-кв.жилого дома  №37 микрорайона 4а,г.Березовский Кемеровской области</t>
  </si>
  <si>
    <t>Корректировка разделОВ ПОС,ПБ,СМ,ПЗ проектной документации по объекту "Строительство пятиэтажного 100-кв. жилого дома №37 микрорайона 4а,г.Березовский Кемеровской области</t>
  </si>
  <si>
    <t>3.1.1</t>
  </si>
  <si>
    <t>Кредиторская задолженность( переселение граждан из ветхого и аварийного жилья-12 квартир(71-кв.дом ул.Иркутская)</t>
  </si>
  <si>
    <t>3.2.1</t>
  </si>
  <si>
    <t>Управление жизнеобеспечения и строительства Березовского ГОМКУ "Градостроительства и управления имуществом Березовского ГО",  КУМИ Берёзовского ГО</t>
  </si>
  <si>
    <t>3.2.2</t>
  </si>
  <si>
    <t>Кредиторская задолженность (долевое строительство квартир ,ул.Иркутская ,сироты-15 квартир)</t>
  </si>
  <si>
    <t>3.3.1</t>
  </si>
  <si>
    <t>Инженерные сети 60 кв.дома в р-не лицея №15</t>
  </si>
  <si>
    <t>Благоустройство 60 кв.дома в р-не лицея №15</t>
  </si>
  <si>
    <t>Инженерно-геологические, инженерногеодезические испытания, проектирование и эксперьтиза проекта жилых домов в микрорайоне №6</t>
  </si>
  <si>
    <t>Благоустройство, инженерные сети жилых домов в микрорайоне №6</t>
  </si>
  <si>
    <t>Инженерно-геологические, инженерногеодезические испытания, проектирование и эксперьтиза проекта жилых домов в микрорайоне №8</t>
  </si>
  <si>
    <t>Благоустройство, инженерные сети  жилых домов микрорайона №8</t>
  </si>
  <si>
    <t>1.1.12.</t>
  </si>
  <si>
    <t>1.1.13.</t>
  </si>
  <si>
    <t>1.1.18</t>
  </si>
  <si>
    <t>1.1.19</t>
  </si>
  <si>
    <t>1.1.20</t>
  </si>
  <si>
    <t>1.1.21</t>
  </si>
  <si>
    <t>1.1.23</t>
  </si>
  <si>
    <t>Кредиторскаязадолженность:Проектирование микрорайона 5/7 "Разработка эскизных предложений на индивидуальный 3-х этахный дом для строительства по ул.Мира,Стадия "ЭП"</t>
  </si>
  <si>
    <t>3.1.2.</t>
  </si>
  <si>
    <t>3.2.3</t>
  </si>
  <si>
    <t>Благоустройство 100 квартирного жилого дома №37 в м-не 4а(ОБЩ.СТ-ТЬ-4000т.р.)</t>
  </si>
  <si>
    <t>Межжевание земельных участков под строительство объектов(2015г.-124,00 т.р.)</t>
  </si>
  <si>
    <t>Изготовление техпаспортов на объекты(2015г.-247,1 т.р.)</t>
  </si>
  <si>
    <t>Проектирование 60-кв.дом в р-не лицей №15(ст-ть 3500 т.р.)</t>
  </si>
  <si>
    <t>Инженерно-геологические и инженерно-геодезические испытания под строительство жилого 60-кв.дом в р-не лицей №15(ст-ть 1000т.р.)</t>
  </si>
  <si>
    <t>Строительство инфраструктуры для многодетных семей в п.Солнечный(2014г. 20 уч-в-2709 т.р., 2015г.-20 уч-в-3100 т.р.)</t>
  </si>
  <si>
    <t>Кредиторская задолженность:Работы по разработке проектно-сметной документации на строительство пятиэтажного 100 квартирного жилого дома №37 микрорайон 4а,г.Березовский</t>
  </si>
  <si>
    <t>3.3.2</t>
  </si>
  <si>
    <t xml:space="preserve">Преобретение жилья на вторичном рынке  (,2014г.-1кв.) </t>
  </si>
  <si>
    <t>3.4.2</t>
  </si>
  <si>
    <t>3.1.3</t>
  </si>
  <si>
    <t>Осуществление полномочий по обеспечению жильем отдельных категорий граждан, установленных Федеральным Законом от 12 января 1995 г. № 5-ФЗ "О ветеранах" и от 24 ноября 1995 г. № 181- ФЗ "О социальной защите инвалидов в Российской Федерации"</t>
  </si>
  <si>
    <t>Приобретение жилья на вторичном рынке(2014г.-1кв.)</t>
  </si>
  <si>
    <t>3.5.2</t>
  </si>
  <si>
    <t>3.6</t>
  </si>
  <si>
    <t>3.6.1</t>
  </si>
  <si>
    <t>Повторная экспертиза проекта 100-кв.дома №37 в микрорайоне 4а</t>
  </si>
  <si>
    <t>Проектирование микрорайона №5/7,ул.Мира(Стадия "Проектные предложения")</t>
  </si>
  <si>
    <t>Проектно-изыскательские работы микрорайон 5/7,ул.Мира</t>
  </si>
  <si>
    <t>Строительство теплотрассы 71-квартирного дома по ул.Иркутская,43</t>
  </si>
  <si>
    <t>Строительство кабельной сети 71-квартирного дома по ул.Иркутская,43</t>
  </si>
  <si>
    <t>1.1.3</t>
  </si>
  <si>
    <t>Экспертиза 60-кв.дом в р-не лицей №15(ст-ть 1200 т.р.)</t>
  </si>
  <si>
    <t>1.1.4</t>
  </si>
  <si>
    <t>1.1.11.</t>
  </si>
  <si>
    <t>1.1.14</t>
  </si>
  <si>
    <t>1.1.16</t>
  </si>
  <si>
    <t>1.1.17</t>
  </si>
  <si>
    <t>Кредиторская задолженность: охрана объекта "Городской стадион, спорткомплекс"</t>
  </si>
  <si>
    <t>Проектирование  и строительство инженерных сетей пос.Солнечный(водоснабжение, водоотведение, теплоснабжение, электроснабжения, телефонизация)</t>
  </si>
  <si>
    <t>1.1.38</t>
  </si>
  <si>
    <t>1.1.39</t>
  </si>
  <si>
    <t>Строительство наружных инженерных сетей (водовода и канализации) 71-квартирного дома по ул.Иркутская,43</t>
  </si>
  <si>
    <t>КредиторскаязадолженностьПроектирование 71-квартирного дома по ул.Иркутская,43</t>
  </si>
  <si>
    <t>КредиторскаязадолженностьСтроительство теплотрассы 71-квартирного дома по ул.Иркутская,43</t>
  </si>
  <si>
    <t>Кредиторскаязадолженность:Корректировка разделов КР,АР,ИОС,ТЭЭ,ПОС,ПБ,СМ,ПЗ проектной документации по объекту "Строительство пятиэтажного 100-кв.жилого дома №37 микрорайона 4а,г.Березовский Кемеровской области</t>
  </si>
  <si>
    <t>Кредиторскаязадолженность:Строительство наружных инженерных сетей (водовода и канализации) 71-квартирного дома по ул.Иркутская,43</t>
  </si>
  <si>
    <t>Экспертиза проектной документации по объекту"Проектирование жилого дома в г.Березовский,в м-не4а,5-ти этажный,100 квартирный жилой дом №37"</t>
  </si>
  <si>
    <t>2.2.6</t>
  </si>
  <si>
    <t xml:space="preserve">Долевое строительство квартир для обеспечения жильем социальных категорий граждан,установленных законодательством Кемеровской области(2016г,-1 кв.,2017г.-1 кв.) </t>
  </si>
  <si>
    <t xml:space="preserve">Долевое строительство  квартир для граждан,переселяемых из ветхого и аварийного жилья </t>
  </si>
  <si>
    <t>Предоставление социальной выплаты на приобретение жилого помещения (2014г.-2кв,2015г.-2кв,2016-2 кв.,2017г-2кв.)</t>
  </si>
  <si>
    <t xml:space="preserve">                                                                              VII Программные мероприятия  </t>
  </si>
  <si>
    <t>№_____ от ____________________________________</t>
  </si>
  <si>
    <t>3.2.4</t>
  </si>
  <si>
    <t>Кредиторская задолженность (приобретение жилья на вторичном рынке)</t>
  </si>
  <si>
    <t>Преобретение жилья на вторичном рынке (2014г.-2квартиры, 2015г.-кредиторская задолженность)</t>
  </si>
  <si>
    <t>Приложение №2 к Постановлению Администрации Березовского городского округа</t>
  </si>
  <si>
    <t>1.1.40</t>
  </si>
  <si>
    <t>1.1.40.1</t>
  </si>
  <si>
    <t>1.1.40.2</t>
  </si>
  <si>
    <t>1.1.40.3</t>
  </si>
  <si>
    <t>1.1.40.4</t>
  </si>
  <si>
    <t>1.1.40.5</t>
  </si>
  <si>
    <t>1.1.40.6</t>
  </si>
  <si>
    <t>1.1.40.7</t>
  </si>
  <si>
    <t>1.1.40.8</t>
  </si>
  <si>
    <t>1.1.40.9</t>
  </si>
  <si>
    <t>1.1.40.10</t>
  </si>
  <si>
    <t>1.1.40.11</t>
  </si>
  <si>
    <t>1.1.40.12</t>
  </si>
  <si>
    <t>1.1.40.13</t>
  </si>
  <si>
    <t>1.1.40.14</t>
  </si>
  <si>
    <t>Исполнение судебных актов РФ и мировых соглашений по возмещению вреда, причененного в результате незаконных действий органов местного самоуправления (по инженерно-геологическим изысканиям для разработки пр.сметной документации :строительство 100-кв жилого дома №37 и малоэтажных жилых домов микрорайона 5/7(ООО Геотехника)</t>
  </si>
  <si>
    <t>Проектирование строительства инженерных сетей пос. Солнечный</t>
  </si>
  <si>
    <t>Строительство объектов благоустройства на территоррии жилого дома, расположенного по адресу:ул.Иркутская,43,г.Березовский Кемеровской области</t>
  </si>
  <si>
    <t>Исполнение судебных актов РФ и мировых соглашений по возмещению вреда, причененного в результате незаконных действий органов местного самоуправления (ООО Профи- плюс-14,794т.р.,ООО Геотехника-21,5 т.р.,ОООКомплексное проектирование-118,2 т.р.,Управление госэкспертизы-41,8,Артек-21,82 т.р.)</t>
  </si>
  <si>
    <t>2.2.7</t>
  </si>
  <si>
    <t>Исполнение судебных актов РФ и мировых соглашений по возмещению вреда, причененного в результате незаконных действий органов местного самоуправления (ЧОП Застава)</t>
  </si>
  <si>
    <t>Кредиторская задолженность (долевое стр-во 1 квартиры-инвалид,181-ФЗ.,71-кв.дом ул.Иркутская)</t>
  </si>
  <si>
    <r>
      <t>Долевое строительство квартир (2015г.</t>
    </r>
    <r>
      <rPr>
        <sz val="11"/>
        <color indexed="10"/>
        <rFont val="Arial"/>
        <family val="2"/>
      </rPr>
      <t>-5 квартир</t>
    </r>
    <r>
      <rPr>
        <sz val="11"/>
        <rFont val="Arial"/>
        <family val="2"/>
      </rPr>
      <t>,2016г.-2 квартиры,2017г- 1 квартиры)</t>
    </r>
  </si>
  <si>
    <r>
      <t xml:space="preserve">Приобретение жилья на вторичном рынке ,(2015г.- </t>
    </r>
    <r>
      <rPr>
        <sz val="11"/>
        <color indexed="10"/>
        <rFont val="Arial"/>
        <family val="2"/>
      </rPr>
      <t>7 квартир</t>
    </r>
    <r>
      <rPr>
        <sz val="11"/>
        <rFont val="Arial"/>
        <family val="2"/>
      </rPr>
      <t>)</t>
    </r>
  </si>
  <si>
    <r>
      <t xml:space="preserve">Долевое строительство  квартир для инвалидов (2015г. - </t>
    </r>
    <r>
      <rPr>
        <sz val="10"/>
        <color indexed="10"/>
        <rFont val="Arial"/>
        <family val="2"/>
      </rPr>
      <t>5 кв</t>
    </r>
    <r>
      <rPr>
        <sz val="10"/>
        <rFont val="Arial"/>
        <family val="2"/>
      </rPr>
      <t xml:space="preserve">.,2016г.--2 кв., 2017г.-2 кв.) </t>
    </r>
  </si>
  <si>
    <r>
      <t>Долевое строительство квартир для сирот(2015г.-</t>
    </r>
    <r>
      <rPr>
        <sz val="11"/>
        <color indexed="10"/>
        <rFont val="Arial"/>
        <family val="2"/>
      </rPr>
      <t>7кв</t>
    </r>
    <r>
      <rPr>
        <sz val="11"/>
        <rFont val="Arial"/>
        <family val="2"/>
      </rPr>
      <t xml:space="preserve">,2016г,-16кв.,2017г.--14кв.) </t>
    </r>
  </si>
  <si>
    <t xml:space="preserve">Приобретение жилья на вторичном рынке </t>
  </si>
  <si>
    <t xml:space="preserve">Долевое строительство квартир для сирот(2015г.-16 кв, 2016г,-16кв.,2017г.--14кв.) </t>
  </si>
  <si>
    <t xml:space="preserve">Кредиторская задолженность:Экспертиза проектной документации и результатов инженерных изысканий по объекту:Проектирование 5 этажного жилого дома №37 микрорайоне 4а в г.Березовский,Кемеровская область </t>
  </si>
  <si>
    <t>Разработка рабочей документации планов наружных водопроводных сетей по объекту:"Внутриквартальные водопроводные сети микрорайона Солнечный,г.Березовский,Кемеровской области"</t>
  </si>
  <si>
    <t>Реконструкция тепло-,водо-,электро- сетей и канализационных сетей микрорайона №5/7,ул.Мира(2000т.р.)</t>
  </si>
  <si>
    <t>Межжевание земельных участков,инженерно-геологические и инженерно-геодезические испытания, проектирование строительста 36-кв домов(3 дома) в м-не 5/7 ул.Мира(3450т.р.)</t>
  </si>
  <si>
    <t>Реконструкция помещения 2 этажа поликлиники п.ш. Южная под доходный дом(2000т.р.)</t>
  </si>
  <si>
    <t>1.1.11</t>
  </si>
  <si>
    <t>1.1.12</t>
  </si>
  <si>
    <t>1.1.13</t>
  </si>
  <si>
    <t>1.1.17.1</t>
  </si>
  <si>
    <t>1.1.17.2</t>
  </si>
  <si>
    <t>1.1.17.3</t>
  </si>
  <si>
    <t>1.1.17.4</t>
  </si>
  <si>
    <t>1.1.17.5</t>
  </si>
  <si>
    <t>1.1.17.6</t>
  </si>
  <si>
    <t>1.1.17.7</t>
  </si>
  <si>
    <t>1.1.17.9</t>
  </si>
  <si>
    <t>1.1.17.10</t>
  </si>
  <si>
    <t>1.1.17.11</t>
  </si>
  <si>
    <t>1.1.17.12</t>
  </si>
  <si>
    <t>1.1.17.13</t>
  </si>
  <si>
    <t>1.1.17.14</t>
  </si>
  <si>
    <t>1.1.17.8</t>
  </si>
  <si>
    <t>Программа ""Жилищная и социальная инфраструктура Березовского городского округа" на 2014г. и плановый период 2015-2017гг."</t>
  </si>
  <si>
    <t xml:space="preserve">"Создание жилищного фонда коммерческого использования" </t>
  </si>
  <si>
    <t>3.7</t>
  </si>
  <si>
    <t>3.7.1</t>
  </si>
  <si>
    <t>Приобретение жилья на вторичном рынке для обеспечения жильем молодых семей,молодых специалистов и прочих категорий гр-н(2015-2016гг-4 кв.(ул.Иркутская,43))</t>
  </si>
  <si>
    <t>Исполнение судебных актов РФ и мировых соглашений по возмещению вреда, причененного в результате незаконных действий органов местного самоуправления (ЧОП Застава-26,376 т.р. ЧОП Вневед.охрана-10,583)</t>
  </si>
  <si>
    <t>Исполнение судебных актов РФ и мировых соглашений по возмещению вреда, причененного в результате незаконных действий органов местного самоуправления (ООО Профи- плюс-14,794т.р.,,ОООКомплексное проектирование-87,96.р.,Управление госэкспертизы-43,26,Артек-74,55 т.р.,Кузбасссвязьпроммонтаж-46,12 т.р.)</t>
  </si>
  <si>
    <t>1.1.17.15</t>
  </si>
  <si>
    <t>1.1.17.16</t>
  </si>
  <si>
    <t xml:space="preserve">Исполнение судебных актов РФ и мировых соглашений по возмещению вреда, причененного в результате незаконных действий органов местного самоуправления </t>
  </si>
  <si>
    <t>Кредиторская задолженность (2015г-долевое стр-во 1 квартиры-инвалид,181-ФЗ.,71-кв.дом ул.Иркутская)</t>
  </si>
  <si>
    <t>Предоставление социальной выплаты на приобретение жилого помещения (2014г.-2кв,2015г.-1кв,2016-2 кв.,2017г-2кв.)</t>
  </si>
  <si>
    <t xml:space="preserve">Долевое строительство квартир для обеспечения жильем социальных категорий граждан,установленных законодательством Кемеровской области(2017г.-1 кв.) </t>
  </si>
  <si>
    <t>Долевое строительство квартир (2015г.-5 квартир,2017г- 1 квартиры)</t>
  </si>
  <si>
    <t xml:space="preserve">Долевое строительство  квартир для инвалидов (2015г.-5вк.,2016г.--3 кв., 2017г.-2 кв.) </t>
  </si>
  <si>
    <t>Осуществление полномочий по обеспечению жильем отдельных категорий граждан, установленных Федеральным Законом от 12 января 1995 г. № 5-ФЗ "О ветеранах" и от 24 ноября 1995 г. № 181- ФЗ "О социальной защите инвалидов в Российской Федерации",Указ Президента РФ от 07.07.2008 № 714 "Об обеспечении жильем ветеранов Великой Отечественной войны 1941-1945гг."</t>
  </si>
  <si>
    <t>Приложение №2  к Постановлению Администрации Березовского городского округа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</si>
</sst>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#,##0.000&quot;р.&quot;"/>
    <numFmt numFmtId="188" formatCode="#,##0.000"/>
  </numFmts>
  <fonts count="5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0"/>
    </font>
    <font>
      <b/>
      <i/>
      <sz val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85" fontId="1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1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2" fontId="7" fillId="0" borderId="13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33" borderId="11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185" fontId="8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0" fillId="35" borderId="13" xfId="0" applyFill="1" applyBorder="1" applyAlignment="1">
      <alignment wrapText="1"/>
    </xf>
    <xf numFmtId="2" fontId="0" fillId="35" borderId="10" xfId="0" applyNumberFormat="1" applyFont="1" applyFill="1" applyBorder="1" applyAlignment="1">
      <alignment/>
    </xf>
    <xf numFmtId="0" fontId="9" fillId="35" borderId="11" xfId="0" applyFont="1" applyFill="1" applyBorder="1" applyAlignment="1">
      <alignment wrapText="1"/>
    </xf>
    <xf numFmtId="0" fontId="9" fillId="35" borderId="10" xfId="0" applyFont="1" applyFill="1" applyBorder="1" applyAlignment="1">
      <alignment/>
    </xf>
    <xf numFmtId="2" fontId="9" fillId="35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185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9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13" fillId="35" borderId="11" xfId="0" applyFont="1" applyFill="1" applyBorder="1" applyAlignment="1">
      <alignment wrapText="1"/>
    </xf>
    <xf numFmtId="0" fontId="13" fillId="35" borderId="10" xfId="0" applyFont="1" applyFill="1" applyBorder="1" applyAlignment="1">
      <alignment/>
    </xf>
    <xf numFmtId="185" fontId="13" fillId="35" borderId="10" xfId="0" applyNumberFormat="1" applyFont="1" applyFill="1" applyBorder="1" applyAlignment="1">
      <alignment/>
    </xf>
    <xf numFmtId="2" fontId="1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85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2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2" fontId="9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13" fillId="35" borderId="12" xfId="0" applyNumberFormat="1" applyFont="1" applyFill="1" applyBorder="1" applyAlignment="1">
      <alignment/>
    </xf>
    <xf numFmtId="2" fontId="13" fillId="35" borderId="13" xfId="0" applyNumberFormat="1" applyFont="1" applyFill="1" applyBorder="1" applyAlignment="1">
      <alignment/>
    </xf>
    <xf numFmtId="2" fontId="13" fillId="35" borderId="14" xfId="0" applyNumberFormat="1" applyFont="1" applyFill="1" applyBorder="1" applyAlignment="1">
      <alignment/>
    </xf>
    <xf numFmtId="2" fontId="8" fillId="0" borderId="12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9" fillId="35" borderId="12" xfId="0" applyNumberFormat="1" applyFont="1" applyFill="1" applyBorder="1" applyAlignment="1">
      <alignment/>
    </xf>
    <xf numFmtId="2" fontId="9" fillId="35" borderId="13" xfId="0" applyNumberFormat="1" applyFont="1" applyFill="1" applyBorder="1" applyAlignment="1">
      <alignment/>
    </xf>
    <xf numFmtId="2" fontId="9" fillId="35" borderId="14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49" fontId="16" fillId="35" borderId="10" xfId="0" applyNumberFormat="1" applyFont="1" applyFill="1" applyBorder="1" applyAlignment="1">
      <alignment/>
    </xf>
    <xf numFmtId="49" fontId="17" fillId="35" borderId="10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/>
    </xf>
    <xf numFmtId="49" fontId="15" fillId="35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5" fontId="0" fillId="0" borderId="0" xfId="0" applyNumberFormat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49" fontId="16" fillId="35" borderId="12" xfId="0" applyNumberFormat="1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184" fontId="9" fillId="0" borderId="10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/>
    </xf>
    <xf numFmtId="0" fontId="0" fillId="35" borderId="12" xfId="0" applyFill="1" applyBorder="1" applyAlignment="1">
      <alignment wrapText="1"/>
    </xf>
    <xf numFmtId="0" fontId="0" fillId="35" borderId="13" xfId="0" applyFill="1" applyBorder="1" applyAlignment="1">
      <alignment wrapText="1"/>
    </xf>
    <xf numFmtId="49" fontId="16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12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6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42"/>
  <sheetViews>
    <sheetView tabSelected="1" view="pageBreakPreview" zoomScale="75" zoomScaleNormal="80" zoomScaleSheetLayoutView="75" zoomScalePageLayoutView="0" workbookViewId="0" topLeftCell="A178">
      <selection activeCell="B344" sqref="B344"/>
    </sheetView>
  </sheetViews>
  <sheetFormatPr defaultColWidth="9.140625" defaultRowHeight="12.75"/>
  <cols>
    <col min="1" max="1" width="9.7109375" style="0" customWidth="1"/>
    <col min="2" max="2" width="53.57421875" style="0" customWidth="1"/>
    <col min="3" max="3" width="27.8515625" style="0" customWidth="1"/>
    <col min="4" max="4" width="17.8515625" style="0" customWidth="1"/>
    <col min="5" max="5" width="16.8515625" style="0" customWidth="1"/>
    <col min="6" max="7" width="17.140625" style="0" customWidth="1"/>
    <col min="8" max="8" width="29.28125" style="0" customWidth="1"/>
    <col min="9" max="9" width="13.8515625" style="0" customWidth="1"/>
  </cols>
  <sheetData>
    <row r="1" spans="5:8" ht="14.25">
      <c r="E1" s="283" t="s">
        <v>389</v>
      </c>
      <c r="F1" s="283"/>
      <c r="G1" s="283"/>
      <c r="H1" s="283"/>
    </row>
    <row r="2" spans="5:8" ht="14.25">
      <c r="E2" s="283" t="s">
        <v>318</v>
      </c>
      <c r="F2" s="283"/>
      <c r="G2" s="283"/>
      <c r="H2" s="283"/>
    </row>
    <row r="3" spans="2:13" ht="22.5" customHeight="1">
      <c r="B3" s="284" t="s">
        <v>317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2:13" ht="18">
      <c r="B4" s="285"/>
      <c r="C4" s="286"/>
      <c r="D4" s="287"/>
      <c r="E4" s="64"/>
      <c r="F4" s="64"/>
      <c r="G4" s="64"/>
      <c r="H4" s="64"/>
      <c r="I4" s="64"/>
      <c r="J4" s="64"/>
      <c r="K4" s="64"/>
      <c r="L4" s="64"/>
      <c r="M4" s="64"/>
    </row>
    <row r="5" spans="1:8" ht="15.75">
      <c r="A5" s="288"/>
      <c r="B5" s="290" t="s">
        <v>0</v>
      </c>
      <c r="C5" s="292" t="s">
        <v>1</v>
      </c>
      <c r="D5" s="294" t="s">
        <v>2</v>
      </c>
      <c r="E5" s="295"/>
      <c r="F5" s="295"/>
      <c r="G5" s="296"/>
      <c r="H5" s="292" t="s">
        <v>168</v>
      </c>
    </row>
    <row r="6" spans="1:8" ht="15.75">
      <c r="A6" s="289"/>
      <c r="B6" s="291"/>
      <c r="C6" s="293"/>
      <c r="D6" s="65">
        <v>2014</v>
      </c>
      <c r="E6" s="65">
        <v>2015</v>
      </c>
      <c r="F6" s="65">
        <v>2016</v>
      </c>
      <c r="G6" s="65">
        <v>2017</v>
      </c>
      <c r="H6" s="293"/>
    </row>
    <row r="7" spans="1:8" ht="18">
      <c r="A7" s="272"/>
      <c r="B7" s="273" t="s">
        <v>373</v>
      </c>
      <c r="C7" s="119" t="s">
        <v>3</v>
      </c>
      <c r="D7" s="120">
        <f>D8+D9+D10+D11</f>
        <v>52527.047999999995</v>
      </c>
      <c r="E7" s="189">
        <f>E8+E9+E10+E11</f>
        <v>46410.752</v>
      </c>
      <c r="F7" s="189">
        <f>F8+F9+F10+F11</f>
        <v>32133.896</v>
      </c>
      <c r="G7" s="189">
        <f>G8+G9+G10+G11</f>
        <v>24907.1</v>
      </c>
      <c r="H7" s="274"/>
    </row>
    <row r="8" spans="1:8" ht="18">
      <c r="A8" s="199"/>
      <c r="B8" s="199"/>
      <c r="C8" s="119" t="s">
        <v>4</v>
      </c>
      <c r="D8" s="120">
        <f aca="true" t="shared" si="0" ref="D8:G10">D13+D90+D197</f>
        <v>34472.998</v>
      </c>
      <c r="E8" s="189">
        <f t="shared" si="0"/>
        <v>24988.852000000003</v>
      </c>
      <c r="F8" s="189">
        <f t="shared" si="0"/>
        <v>17069.896</v>
      </c>
      <c r="G8" s="189">
        <f t="shared" si="0"/>
        <v>6500</v>
      </c>
      <c r="H8" s="275"/>
    </row>
    <row r="9" spans="1:8" ht="18">
      <c r="A9" s="199"/>
      <c r="B9" s="199"/>
      <c r="C9" s="119" t="s">
        <v>5</v>
      </c>
      <c r="D9" s="121">
        <f t="shared" si="0"/>
        <v>8648.189999999999</v>
      </c>
      <c r="E9" s="190">
        <f t="shared" si="0"/>
        <v>7734.4</v>
      </c>
      <c r="F9" s="190">
        <f t="shared" si="0"/>
        <v>7219</v>
      </c>
      <c r="G9" s="190">
        <f t="shared" si="0"/>
        <v>9981</v>
      </c>
      <c r="H9" s="275"/>
    </row>
    <row r="10" spans="1:8" ht="18">
      <c r="A10" s="199"/>
      <c r="B10" s="199"/>
      <c r="C10" s="119" t="s">
        <v>6</v>
      </c>
      <c r="D10" s="121">
        <f t="shared" si="0"/>
        <v>9405.86</v>
      </c>
      <c r="E10" s="190">
        <f t="shared" si="0"/>
        <v>13687.499999999998</v>
      </c>
      <c r="F10" s="190">
        <f t="shared" si="0"/>
        <v>7845</v>
      </c>
      <c r="G10" s="190">
        <f t="shared" si="0"/>
        <v>8426.1</v>
      </c>
      <c r="H10" s="275"/>
    </row>
    <row r="11" spans="1:8" ht="36">
      <c r="A11" s="200"/>
      <c r="B11" s="200"/>
      <c r="C11" s="122" t="s">
        <v>166</v>
      </c>
      <c r="D11" s="121">
        <f>D16+D93+D200+D320</f>
        <v>0</v>
      </c>
      <c r="E11" s="121">
        <f>E16</f>
        <v>0</v>
      </c>
      <c r="F11" s="121">
        <f>F16+F93+F200+F320</f>
        <v>0</v>
      </c>
      <c r="G11" s="121">
        <f>G16+G93+G200+G320</f>
        <v>0</v>
      </c>
      <c r="H11" s="275"/>
    </row>
    <row r="12" spans="1:8" ht="15">
      <c r="A12" s="277">
        <v>1</v>
      </c>
      <c r="B12" s="237" t="s">
        <v>153</v>
      </c>
      <c r="C12" s="61" t="s">
        <v>3</v>
      </c>
      <c r="D12" s="62">
        <f>D17</f>
        <v>10688.422</v>
      </c>
      <c r="E12" s="188">
        <f>E17</f>
        <v>8935.95</v>
      </c>
      <c r="F12" s="188">
        <f>F13+F16</f>
        <v>4617.401</v>
      </c>
      <c r="G12" s="188">
        <f>G17</f>
        <v>5000</v>
      </c>
      <c r="H12" s="275"/>
    </row>
    <row r="13" spans="1:8" ht="15">
      <c r="A13" s="199"/>
      <c r="B13" s="199"/>
      <c r="C13" s="61" t="s">
        <v>4</v>
      </c>
      <c r="D13" s="62">
        <f>D18</f>
        <v>10688.422</v>
      </c>
      <c r="E13" s="188">
        <f>E18</f>
        <v>8935.95</v>
      </c>
      <c r="F13" s="188">
        <f>F18</f>
        <v>4617.401</v>
      </c>
      <c r="G13" s="188">
        <f>G18</f>
        <v>5000</v>
      </c>
      <c r="H13" s="275"/>
    </row>
    <row r="14" spans="1:8" ht="15">
      <c r="A14" s="199"/>
      <c r="B14" s="199"/>
      <c r="C14" s="61" t="s">
        <v>5</v>
      </c>
      <c r="D14" s="62">
        <f>D19+D91</f>
        <v>0</v>
      </c>
      <c r="E14" s="188">
        <f>E19+E91</f>
        <v>0</v>
      </c>
      <c r="F14" s="188">
        <f>F19+F91</f>
        <v>0</v>
      </c>
      <c r="G14" s="188">
        <f>G19+G91</f>
        <v>0</v>
      </c>
      <c r="H14" s="275"/>
    </row>
    <row r="15" spans="1:8" ht="15">
      <c r="A15" s="199"/>
      <c r="B15" s="199"/>
      <c r="C15" s="61" t="s">
        <v>6</v>
      </c>
      <c r="D15" s="62">
        <v>0</v>
      </c>
      <c r="E15" s="62">
        <v>0</v>
      </c>
      <c r="F15" s="188">
        <v>0</v>
      </c>
      <c r="G15" s="188">
        <v>0</v>
      </c>
      <c r="H15" s="275"/>
    </row>
    <row r="16" spans="1:8" ht="30">
      <c r="A16" s="200"/>
      <c r="B16" s="200"/>
      <c r="C16" s="63" t="s">
        <v>166</v>
      </c>
      <c r="D16" s="62">
        <v>0</v>
      </c>
      <c r="E16" s="62">
        <f>E21</f>
        <v>0</v>
      </c>
      <c r="F16" s="62">
        <f>F21</f>
        <v>0</v>
      </c>
      <c r="G16" s="62">
        <v>0</v>
      </c>
      <c r="H16" s="276"/>
    </row>
    <row r="17" spans="1:8" ht="15">
      <c r="A17" s="278" t="s">
        <v>55</v>
      </c>
      <c r="B17" s="279" t="s">
        <v>185</v>
      </c>
      <c r="C17" s="61" t="s">
        <v>3</v>
      </c>
      <c r="D17" s="62">
        <f>D18+D19+D20+D21</f>
        <v>10688.422</v>
      </c>
      <c r="E17" s="62">
        <f>E18+E19+E20+E21</f>
        <v>8935.95</v>
      </c>
      <c r="F17" s="62">
        <f>F18+F21</f>
        <v>4617.401</v>
      </c>
      <c r="G17" s="62">
        <f>G18</f>
        <v>5000</v>
      </c>
      <c r="H17" s="280"/>
    </row>
    <row r="18" spans="1:8" ht="15">
      <c r="A18" s="199"/>
      <c r="B18" s="218"/>
      <c r="C18" s="123" t="s">
        <v>4</v>
      </c>
      <c r="D18" s="62">
        <f>D23+D25+D27+D29+D31+D33+D35+D37+D39+D41+D43+D45+D47+D49+D51+D55</f>
        <v>10688.422</v>
      </c>
      <c r="E18" s="62">
        <f>E23+E25+E27+E29+E31+E33+E35+E37+E39+E41+E43+E45+E47+E49+E51+E55+E53</f>
        <v>8935.95</v>
      </c>
      <c r="F18" s="62">
        <f>F23+F25+F27+F29+F31+F33+F35+F37+F39+F41+F43+F45+F47+F49+F51+F55</f>
        <v>4617.401</v>
      </c>
      <c r="G18" s="62">
        <f>G23+G25+G27+G29+G31+G33+G35+G37+G39+G41+G43+G45+G47+G49+G51+G55</f>
        <v>5000</v>
      </c>
      <c r="H18" s="281"/>
    </row>
    <row r="19" spans="1:8" ht="15">
      <c r="A19" s="199"/>
      <c r="B19" s="218"/>
      <c r="C19" s="123" t="s">
        <v>5</v>
      </c>
      <c r="D19" s="62">
        <v>0</v>
      </c>
      <c r="E19" s="62">
        <v>0</v>
      </c>
      <c r="F19" s="62">
        <v>0</v>
      </c>
      <c r="G19" s="62">
        <v>0</v>
      </c>
      <c r="H19" s="281"/>
    </row>
    <row r="20" spans="1:8" ht="15">
      <c r="A20" s="199"/>
      <c r="B20" s="218"/>
      <c r="C20" s="123" t="s">
        <v>6</v>
      </c>
      <c r="D20" s="62">
        <v>0</v>
      </c>
      <c r="E20" s="62">
        <v>0</v>
      </c>
      <c r="F20" s="62">
        <v>0</v>
      </c>
      <c r="G20" s="62">
        <v>0</v>
      </c>
      <c r="H20" s="281"/>
    </row>
    <row r="21" spans="1:8" ht="30">
      <c r="A21" s="200"/>
      <c r="B21" s="219"/>
      <c r="C21" s="124" t="s">
        <v>166</v>
      </c>
      <c r="D21" s="62">
        <v>0</v>
      </c>
      <c r="E21" s="62">
        <v>0</v>
      </c>
      <c r="F21" s="62">
        <v>0</v>
      </c>
      <c r="G21" s="62">
        <v>0</v>
      </c>
      <c r="H21" s="282"/>
    </row>
    <row r="22" spans="1:9" ht="25.5" customHeight="1">
      <c r="A22" s="271" t="s">
        <v>186</v>
      </c>
      <c r="B22" s="265" t="s">
        <v>292</v>
      </c>
      <c r="C22" s="113" t="s">
        <v>3</v>
      </c>
      <c r="D22" s="117">
        <f>D23</f>
        <v>99.53</v>
      </c>
      <c r="E22" s="117">
        <f>E23</f>
        <v>0</v>
      </c>
      <c r="F22" s="117">
        <f>F23</f>
        <v>0</v>
      </c>
      <c r="G22" s="98">
        <v>0</v>
      </c>
      <c r="H22" s="267" t="s">
        <v>169</v>
      </c>
      <c r="I22" s="180"/>
    </row>
    <row r="23" spans="1:8" ht="12.75">
      <c r="A23" s="200"/>
      <c r="B23" s="219"/>
      <c r="C23" s="99" t="s">
        <v>4</v>
      </c>
      <c r="D23" s="129">
        <v>99.53</v>
      </c>
      <c r="E23" s="100">
        <v>0</v>
      </c>
      <c r="F23" s="100">
        <v>0</v>
      </c>
      <c r="G23" s="111">
        <v>0</v>
      </c>
      <c r="H23" s="270"/>
    </row>
    <row r="24" spans="1:8" ht="12.75">
      <c r="A24" s="271" t="s">
        <v>187</v>
      </c>
      <c r="B24" s="265" t="s">
        <v>353</v>
      </c>
      <c r="C24" s="113" t="s">
        <v>3</v>
      </c>
      <c r="D24" s="117">
        <f>D25</f>
        <v>0</v>
      </c>
      <c r="E24" s="117">
        <f>E25</f>
        <v>0</v>
      </c>
      <c r="F24" s="117">
        <f>F25</f>
        <v>1278.32</v>
      </c>
      <c r="G24" s="98">
        <v>0</v>
      </c>
      <c r="H24" s="267" t="s">
        <v>169</v>
      </c>
    </row>
    <row r="25" spans="1:8" ht="36" customHeight="1">
      <c r="A25" s="200"/>
      <c r="B25" s="219"/>
      <c r="C25" s="99" t="s">
        <v>4</v>
      </c>
      <c r="D25" s="129">
        <v>0</v>
      </c>
      <c r="E25" s="100">
        <v>0</v>
      </c>
      <c r="F25" s="100">
        <v>1278.32</v>
      </c>
      <c r="G25" s="111">
        <v>2000</v>
      </c>
      <c r="H25" s="270"/>
    </row>
    <row r="26" spans="1:8" ht="33" customHeight="1">
      <c r="A26" s="271" t="s">
        <v>296</v>
      </c>
      <c r="B26" s="265" t="s">
        <v>354</v>
      </c>
      <c r="C26" s="113" t="s">
        <v>3</v>
      </c>
      <c r="D26" s="117">
        <f>D27</f>
        <v>0</v>
      </c>
      <c r="E26" s="117">
        <f>E27</f>
        <v>0</v>
      </c>
      <c r="F26" s="117">
        <f>F27</f>
        <v>0</v>
      </c>
      <c r="G26" s="98">
        <v>0</v>
      </c>
      <c r="H26" s="267" t="s">
        <v>169</v>
      </c>
    </row>
    <row r="27" spans="1:8" ht="33" customHeight="1">
      <c r="A27" s="200"/>
      <c r="B27" s="219"/>
      <c r="C27" s="99" t="s">
        <v>4</v>
      </c>
      <c r="D27" s="129">
        <v>0</v>
      </c>
      <c r="E27" s="100">
        <v>0</v>
      </c>
      <c r="F27" s="100">
        <v>0</v>
      </c>
      <c r="G27" s="111">
        <v>3000</v>
      </c>
      <c r="H27" s="270"/>
    </row>
    <row r="28" spans="1:8" ht="33" customHeight="1">
      <c r="A28" s="271" t="s">
        <v>298</v>
      </c>
      <c r="B28" s="265" t="s">
        <v>355</v>
      </c>
      <c r="C28" s="113" t="s">
        <v>3</v>
      </c>
      <c r="D28" s="117">
        <f>D29</f>
        <v>0</v>
      </c>
      <c r="E28" s="117">
        <f>E29</f>
        <v>0</v>
      </c>
      <c r="F28" s="117">
        <f>F29</f>
        <v>0</v>
      </c>
      <c r="G28" s="98">
        <v>0</v>
      </c>
      <c r="H28" s="267" t="s">
        <v>169</v>
      </c>
    </row>
    <row r="29" spans="1:8" ht="33" customHeight="1">
      <c r="A29" s="200"/>
      <c r="B29" s="219"/>
      <c r="C29" s="99" t="s">
        <v>4</v>
      </c>
      <c r="D29" s="129">
        <v>0</v>
      </c>
      <c r="E29" s="100">
        <v>0</v>
      </c>
      <c r="F29" s="100">
        <v>0</v>
      </c>
      <c r="G29" s="111">
        <v>0</v>
      </c>
      <c r="H29" s="270"/>
    </row>
    <row r="30" spans="1:8" ht="12.75">
      <c r="A30" s="238" t="s">
        <v>188</v>
      </c>
      <c r="B30" s="265" t="s">
        <v>352</v>
      </c>
      <c r="C30" s="113" t="s">
        <v>3</v>
      </c>
      <c r="D30" s="117">
        <v>0</v>
      </c>
      <c r="E30" s="98">
        <f>E31</f>
        <v>98.74</v>
      </c>
      <c r="F30" s="117">
        <f>F31</f>
        <v>0</v>
      </c>
      <c r="G30" s="117">
        <f>G31</f>
        <v>0</v>
      </c>
      <c r="H30" s="267" t="s">
        <v>169</v>
      </c>
    </row>
    <row r="31" spans="1:8" ht="49.5" customHeight="1">
      <c r="A31" s="200"/>
      <c r="B31" s="249"/>
      <c r="C31" s="114" t="s">
        <v>4</v>
      </c>
      <c r="D31" s="118">
        <v>0</v>
      </c>
      <c r="E31" s="195">
        <v>98.74</v>
      </c>
      <c r="F31" s="118">
        <v>0</v>
      </c>
      <c r="G31" s="118">
        <v>0</v>
      </c>
      <c r="H31" s="270"/>
    </row>
    <row r="32" spans="1:8" ht="12.75">
      <c r="A32" s="238" t="s">
        <v>189</v>
      </c>
      <c r="B32" s="265" t="s">
        <v>340</v>
      </c>
      <c r="C32" s="97" t="s">
        <v>3</v>
      </c>
      <c r="D32" s="128">
        <f>D33</f>
        <v>0</v>
      </c>
      <c r="E32" s="98">
        <f>E33</f>
        <v>3472.562</v>
      </c>
      <c r="F32" s="98">
        <v>0</v>
      </c>
      <c r="G32" s="98">
        <v>0</v>
      </c>
      <c r="H32" s="267" t="s">
        <v>169</v>
      </c>
    </row>
    <row r="33" spans="1:8" ht="37.5" customHeight="1">
      <c r="A33" s="200"/>
      <c r="B33" s="219"/>
      <c r="C33" s="110" t="s">
        <v>4</v>
      </c>
      <c r="D33" s="129">
        <v>0</v>
      </c>
      <c r="E33" s="111">
        <v>3472.562</v>
      </c>
      <c r="F33" s="111">
        <v>0</v>
      </c>
      <c r="G33" s="111">
        <v>0</v>
      </c>
      <c r="H33" s="270"/>
    </row>
    <row r="34" spans="1:8" ht="21.75" customHeight="1">
      <c r="A34" s="238" t="s">
        <v>190</v>
      </c>
      <c r="B34" s="202" t="s">
        <v>312</v>
      </c>
      <c r="C34" s="97" t="s">
        <v>3</v>
      </c>
      <c r="D34" s="128">
        <f>D35</f>
        <v>741.532</v>
      </c>
      <c r="E34" s="98">
        <v>0</v>
      </c>
      <c r="F34" s="98">
        <v>0</v>
      </c>
      <c r="G34" s="118">
        <v>0</v>
      </c>
      <c r="H34" s="267" t="s">
        <v>169</v>
      </c>
    </row>
    <row r="35" spans="1:8" ht="27" customHeight="1">
      <c r="A35" s="200"/>
      <c r="B35" s="219"/>
      <c r="C35" s="110" t="s">
        <v>4</v>
      </c>
      <c r="D35" s="129">
        <v>741.532</v>
      </c>
      <c r="E35" s="111">
        <v>0</v>
      </c>
      <c r="F35" s="111">
        <v>0</v>
      </c>
      <c r="G35" s="118">
        <v>0</v>
      </c>
      <c r="H35" s="268"/>
    </row>
    <row r="36" spans="1:8" ht="27.75" customHeight="1">
      <c r="A36" s="238" t="s">
        <v>191</v>
      </c>
      <c r="B36" s="266" t="s">
        <v>248</v>
      </c>
      <c r="C36" s="97" t="s">
        <v>3</v>
      </c>
      <c r="D36" s="129">
        <f>D37</f>
        <v>12.451</v>
      </c>
      <c r="E36" s="111">
        <v>0</v>
      </c>
      <c r="F36" s="111">
        <v>0</v>
      </c>
      <c r="G36" s="118">
        <v>0</v>
      </c>
      <c r="H36" s="267" t="s">
        <v>169</v>
      </c>
    </row>
    <row r="37" spans="1:8" ht="24" customHeight="1">
      <c r="A37" s="200"/>
      <c r="B37" s="219"/>
      <c r="C37" s="110" t="s">
        <v>4</v>
      </c>
      <c r="D37" s="129">
        <v>12.451</v>
      </c>
      <c r="E37" s="111">
        <v>0</v>
      </c>
      <c r="F37" s="111">
        <v>0</v>
      </c>
      <c r="G37" s="98">
        <v>0</v>
      </c>
      <c r="H37" s="268"/>
    </row>
    <row r="38" spans="1:8" ht="24" customHeight="1">
      <c r="A38" s="238" t="s">
        <v>192</v>
      </c>
      <c r="B38" s="265" t="s">
        <v>249</v>
      </c>
      <c r="C38" s="97" t="s">
        <v>3</v>
      </c>
      <c r="D38" s="128">
        <v>90</v>
      </c>
      <c r="E38" s="98">
        <v>0</v>
      </c>
      <c r="F38" s="98">
        <v>0</v>
      </c>
      <c r="G38" s="100">
        <v>0</v>
      </c>
      <c r="H38" s="263" t="s">
        <v>169</v>
      </c>
    </row>
    <row r="39" spans="1:8" ht="24" customHeight="1">
      <c r="A39" s="264"/>
      <c r="B39" s="269"/>
      <c r="C39" s="110" t="s">
        <v>4</v>
      </c>
      <c r="D39" s="129">
        <v>90</v>
      </c>
      <c r="E39" s="111">
        <v>0</v>
      </c>
      <c r="F39" s="111">
        <v>0</v>
      </c>
      <c r="G39" s="100">
        <v>0</v>
      </c>
      <c r="H39" s="263"/>
    </row>
    <row r="40" spans="1:8" ht="24" customHeight="1">
      <c r="A40" s="238" t="s">
        <v>193</v>
      </c>
      <c r="B40" s="266" t="s">
        <v>250</v>
      </c>
      <c r="C40" s="97" t="s">
        <v>3</v>
      </c>
      <c r="D40" s="128">
        <v>90</v>
      </c>
      <c r="E40" s="98">
        <v>0</v>
      </c>
      <c r="F40" s="98">
        <v>0</v>
      </c>
      <c r="G40" s="98">
        <v>0</v>
      </c>
      <c r="H40" s="263" t="s">
        <v>169</v>
      </c>
    </row>
    <row r="41" spans="1:8" ht="24" customHeight="1">
      <c r="A41" s="264"/>
      <c r="B41" s="269"/>
      <c r="C41" s="110" t="s">
        <v>4</v>
      </c>
      <c r="D41" s="129">
        <v>90</v>
      </c>
      <c r="E41" s="111">
        <v>0</v>
      </c>
      <c r="F41" s="111">
        <v>0</v>
      </c>
      <c r="G41" s="111">
        <v>0</v>
      </c>
      <c r="H41" s="263"/>
    </row>
    <row r="42" spans="1:8" ht="24" customHeight="1">
      <c r="A42" s="238" t="s">
        <v>356</v>
      </c>
      <c r="B42" s="266" t="s">
        <v>251</v>
      </c>
      <c r="C42" s="97" t="s">
        <v>3</v>
      </c>
      <c r="D42" s="128">
        <v>90</v>
      </c>
      <c r="E42" s="98">
        <v>0</v>
      </c>
      <c r="F42" s="98">
        <v>0</v>
      </c>
      <c r="G42" s="98">
        <v>0</v>
      </c>
      <c r="H42" s="263" t="s">
        <v>169</v>
      </c>
    </row>
    <row r="43" spans="1:8" ht="24" customHeight="1">
      <c r="A43" s="264"/>
      <c r="B43" s="269"/>
      <c r="C43" s="110" t="s">
        <v>4</v>
      </c>
      <c r="D43" s="129">
        <v>90</v>
      </c>
      <c r="E43" s="111">
        <v>0</v>
      </c>
      <c r="F43" s="111">
        <v>0</v>
      </c>
      <c r="G43" s="111">
        <v>0</v>
      </c>
      <c r="H43" s="263"/>
    </row>
    <row r="44" spans="1:8" ht="24" customHeight="1">
      <c r="A44" s="238" t="s">
        <v>357</v>
      </c>
      <c r="B44" s="262" t="s">
        <v>294</v>
      </c>
      <c r="C44" s="97" t="s">
        <v>3</v>
      </c>
      <c r="D44" s="128">
        <f>D45</f>
        <v>887.864</v>
      </c>
      <c r="E44" s="98">
        <v>0</v>
      </c>
      <c r="F44" s="98">
        <v>0</v>
      </c>
      <c r="G44" s="111">
        <v>0</v>
      </c>
      <c r="H44" s="263" t="s">
        <v>169</v>
      </c>
    </row>
    <row r="45" spans="1:8" ht="24" customHeight="1">
      <c r="A45" s="264"/>
      <c r="B45" s="259"/>
      <c r="C45" s="110" t="s">
        <v>4</v>
      </c>
      <c r="D45" s="129">
        <v>887.864</v>
      </c>
      <c r="E45" s="111">
        <v>0</v>
      </c>
      <c r="F45" s="111">
        <v>0</v>
      </c>
      <c r="G45" s="111">
        <v>0</v>
      </c>
      <c r="H45" s="263"/>
    </row>
    <row r="46" spans="1:8" ht="24" customHeight="1">
      <c r="A46" s="238" t="s">
        <v>358</v>
      </c>
      <c r="B46" s="242" t="s">
        <v>307</v>
      </c>
      <c r="C46" s="97" t="s">
        <v>3</v>
      </c>
      <c r="D46" s="128">
        <f>D47</f>
        <v>492.016</v>
      </c>
      <c r="E46" s="98">
        <v>0</v>
      </c>
      <c r="F46" s="98">
        <v>0</v>
      </c>
      <c r="G46" s="111">
        <v>0</v>
      </c>
      <c r="H46" s="263" t="s">
        <v>169</v>
      </c>
    </row>
    <row r="47" spans="1:8" ht="24" customHeight="1">
      <c r="A47" s="264"/>
      <c r="B47" s="259"/>
      <c r="C47" s="110" t="s">
        <v>4</v>
      </c>
      <c r="D47" s="129">
        <v>492.016</v>
      </c>
      <c r="E47" s="111">
        <v>0</v>
      </c>
      <c r="F47" s="111">
        <v>0</v>
      </c>
      <c r="G47" s="111">
        <v>0</v>
      </c>
      <c r="H47" s="263"/>
    </row>
    <row r="48" spans="1:8" ht="16.5" customHeight="1">
      <c r="A48" s="238" t="s">
        <v>300</v>
      </c>
      <c r="B48" s="262" t="s">
        <v>295</v>
      </c>
      <c r="C48" s="97" t="s">
        <v>3</v>
      </c>
      <c r="D48" s="128">
        <f>D49</f>
        <v>599.533</v>
      </c>
      <c r="E48" s="98">
        <v>0</v>
      </c>
      <c r="F48" s="98">
        <v>0</v>
      </c>
      <c r="G48" s="111">
        <v>0</v>
      </c>
      <c r="H48" s="263" t="s">
        <v>169</v>
      </c>
    </row>
    <row r="49" spans="1:8" ht="12" customHeight="1">
      <c r="A49" s="264"/>
      <c r="B49" s="259"/>
      <c r="C49" s="110" t="s">
        <v>4</v>
      </c>
      <c r="D49" s="129">
        <v>599.533</v>
      </c>
      <c r="E49" s="111">
        <v>0</v>
      </c>
      <c r="F49" s="111">
        <v>0</v>
      </c>
      <c r="G49" s="111">
        <v>0</v>
      </c>
      <c r="H49" s="263"/>
    </row>
    <row r="50" spans="1:8" ht="63.75" customHeight="1">
      <c r="A50" s="238" t="s">
        <v>194</v>
      </c>
      <c r="B50" s="265" t="s">
        <v>338</v>
      </c>
      <c r="C50" s="97" t="s">
        <v>3</v>
      </c>
      <c r="D50" s="128">
        <f>D51</f>
        <v>0</v>
      </c>
      <c r="E50" s="98">
        <f>E51</f>
        <v>12.7</v>
      </c>
      <c r="F50" s="98">
        <v>0</v>
      </c>
      <c r="G50" s="98">
        <v>0</v>
      </c>
      <c r="H50" s="263" t="s">
        <v>169</v>
      </c>
    </row>
    <row r="51" spans="1:8" ht="39.75" customHeight="1">
      <c r="A51" s="200"/>
      <c r="B51" s="219"/>
      <c r="C51" s="110" t="s">
        <v>4</v>
      </c>
      <c r="D51" s="129">
        <v>0</v>
      </c>
      <c r="E51" s="129">
        <v>12.7</v>
      </c>
      <c r="F51" s="111">
        <v>0</v>
      </c>
      <c r="G51" s="111">
        <v>0</v>
      </c>
      <c r="H51" s="263"/>
    </row>
    <row r="52" spans="1:8" ht="114.75" customHeight="1">
      <c r="A52" s="238" t="s">
        <v>301</v>
      </c>
      <c r="B52" s="202" t="s">
        <v>379</v>
      </c>
      <c r="C52" s="97" t="s">
        <v>3</v>
      </c>
      <c r="D52" s="128">
        <f>D53</f>
        <v>0</v>
      </c>
      <c r="E52" s="98">
        <f>E53</f>
        <v>262.77</v>
      </c>
      <c r="F52" s="98">
        <v>0</v>
      </c>
      <c r="G52" s="98">
        <v>0</v>
      </c>
      <c r="H52" s="263" t="s">
        <v>169</v>
      </c>
    </row>
    <row r="53" spans="1:8" ht="34.5" customHeight="1">
      <c r="A53" s="200"/>
      <c r="B53" s="219"/>
      <c r="C53" s="110" t="s">
        <v>4</v>
      </c>
      <c r="D53" s="129">
        <v>0</v>
      </c>
      <c r="E53" s="129">
        <v>262.77</v>
      </c>
      <c r="F53" s="111">
        <v>0</v>
      </c>
      <c r="G53" s="111">
        <v>0</v>
      </c>
      <c r="H53" s="263"/>
    </row>
    <row r="54" spans="1:8" ht="12.75">
      <c r="A54" s="238" t="s">
        <v>302</v>
      </c>
      <c r="B54" s="265" t="s">
        <v>172</v>
      </c>
      <c r="C54" s="113" t="s">
        <v>3</v>
      </c>
      <c r="D54" s="130">
        <f>SUM(D55)</f>
        <v>7585.496</v>
      </c>
      <c r="E54" s="118">
        <f>E55</f>
        <v>5089.178</v>
      </c>
      <c r="F54" s="118">
        <f>F55</f>
        <v>3339.0809999999997</v>
      </c>
      <c r="G54" s="117">
        <v>0</v>
      </c>
      <c r="H54" s="263" t="s">
        <v>169</v>
      </c>
    </row>
    <row r="55" spans="1:8" ht="12.75">
      <c r="A55" s="200"/>
      <c r="B55" s="219"/>
      <c r="C55" s="114" t="s">
        <v>4</v>
      </c>
      <c r="D55" s="131">
        <f>D57+D59+D61+D63+D65+D67+D69+D71+D73+D75</f>
        <v>7585.496</v>
      </c>
      <c r="E55" s="118">
        <f>E58+E60+E62+E64+E66+E68+E71+E73+E74+E76+E78+E80+E82+E84+E69</f>
        <v>5089.178</v>
      </c>
      <c r="F55" s="118">
        <f>F58+F60+F62+F64+F66+F68+F70++F72+F74+F76+F78+F80+F82+F84+F86+F88</f>
        <v>3339.0809999999997</v>
      </c>
      <c r="G55" s="118">
        <v>0</v>
      </c>
      <c r="H55" s="263"/>
    </row>
    <row r="56" spans="1:8" ht="12.75">
      <c r="A56" s="169"/>
      <c r="B56" s="170" t="s">
        <v>162</v>
      </c>
      <c r="C56" s="114"/>
      <c r="D56" s="118"/>
      <c r="E56" s="118"/>
      <c r="F56" s="118"/>
      <c r="G56" s="117">
        <v>0</v>
      </c>
      <c r="H56" s="132"/>
    </row>
    <row r="57" spans="1:8" ht="38.25">
      <c r="A57" s="171" t="s">
        <v>359</v>
      </c>
      <c r="B57" s="172" t="s">
        <v>158</v>
      </c>
      <c r="C57" s="133" t="s">
        <v>3</v>
      </c>
      <c r="D57" s="134">
        <v>487.606</v>
      </c>
      <c r="E57" s="134">
        <f>E58</f>
        <v>0</v>
      </c>
      <c r="F57" s="135">
        <v>0</v>
      </c>
      <c r="G57" s="118">
        <v>0</v>
      </c>
      <c r="H57" s="260" t="s">
        <v>169</v>
      </c>
    </row>
    <row r="58" spans="1:8" ht="12.75">
      <c r="A58" s="173"/>
      <c r="B58" s="172"/>
      <c r="C58" s="133" t="s">
        <v>4</v>
      </c>
      <c r="D58" s="134">
        <v>487.606</v>
      </c>
      <c r="E58" s="134">
        <v>0</v>
      </c>
      <c r="F58" s="135">
        <v>0</v>
      </c>
      <c r="G58" s="118">
        <v>0</v>
      </c>
      <c r="H58" s="261"/>
    </row>
    <row r="59" spans="1:8" ht="51">
      <c r="A59" s="171" t="s">
        <v>360</v>
      </c>
      <c r="B59" s="172" t="s">
        <v>184</v>
      </c>
      <c r="C59" s="133" t="s">
        <v>3</v>
      </c>
      <c r="D59" s="134">
        <v>860.608</v>
      </c>
      <c r="E59" s="134">
        <f>E60</f>
        <v>710.606</v>
      </c>
      <c r="F59" s="135">
        <v>0</v>
      </c>
      <c r="G59" s="118">
        <v>0</v>
      </c>
      <c r="H59" s="260" t="s">
        <v>169</v>
      </c>
    </row>
    <row r="60" spans="1:8" ht="12.75">
      <c r="A60" s="173"/>
      <c r="B60" s="174"/>
      <c r="C60" s="133" t="s">
        <v>4</v>
      </c>
      <c r="D60" s="134">
        <v>860.608</v>
      </c>
      <c r="E60" s="134">
        <v>710.606</v>
      </c>
      <c r="F60" s="135">
        <v>0</v>
      </c>
      <c r="G60" s="118">
        <v>0</v>
      </c>
      <c r="H60" s="261"/>
    </row>
    <row r="61" spans="1:8" ht="25.5">
      <c r="A61" s="171" t="s">
        <v>361</v>
      </c>
      <c r="B61" s="172" t="s">
        <v>154</v>
      </c>
      <c r="C61" s="133" t="s">
        <v>3</v>
      </c>
      <c r="D61" s="134">
        <v>1607.775</v>
      </c>
      <c r="E61" s="134">
        <v>0</v>
      </c>
      <c r="F61" s="135">
        <v>0</v>
      </c>
      <c r="G61" s="118">
        <v>0</v>
      </c>
      <c r="H61" s="260" t="s">
        <v>169</v>
      </c>
    </row>
    <row r="62" spans="1:8" ht="12.75">
      <c r="A62" s="173"/>
      <c r="B62" s="174"/>
      <c r="C62" s="133" t="s">
        <v>4</v>
      </c>
      <c r="D62" s="134">
        <v>1607.775</v>
      </c>
      <c r="E62" s="134">
        <v>0</v>
      </c>
      <c r="F62" s="135">
        <v>0</v>
      </c>
      <c r="G62" s="118">
        <v>0</v>
      </c>
      <c r="H62" s="261"/>
    </row>
    <row r="63" spans="1:8" ht="25.5">
      <c r="A63" s="171" t="s">
        <v>362</v>
      </c>
      <c r="B63" s="172" t="s">
        <v>155</v>
      </c>
      <c r="C63" s="133" t="s">
        <v>3</v>
      </c>
      <c r="D63" s="134">
        <v>430</v>
      </c>
      <c r="E63" s="134">
        <v>0</v>
      </c>
      <c r="F63" s="135">
        <v>0</v>
      </c>
      <c r="G63" s="118">
        <v>0</v>
      </c>
      <c r="H63" s="260" t="s">
        <v>169</v>
      </c>
    </row>
    <row r="64" spans="1:8" ht="12.75">
      <c r="A64" s="173"/>
      <c r="B64" s="174"/>
      <c r="C64" s="133" t="s">
        <v>4</v>
      </c>
      <c r="D64" s="134">
        <v>430</v>
      </c>
      <c r="E64" s="134">
        <v>0</v>
      </c>
      <c r="F64" s="135">
        <v>0</v>
      </c>
      <c r="G64" s="118">
        <v>0</v>
      </c>
      <c r="H64" s="261"/>
    </row>
    <row r="65" spans="1:8" ht="38.25">
      <c r="A65" s="171" t="s">
        <v>363</v>
      </c>
      <c r="B65" s="172" t="s">
        <v>156</v>
      </c>
      <c r="C65" s="133" t="s">
        <v>3</v>
      </c>
      <c r="D65" s="134">
        <v>498</v>
      </c>
      <c r="E65" s="134">
        <f>E66</f>
        <v>498</v>
      </c>
      <c r="F65" s="135">
        <v>0</v>
      </c>
      <c r="G65" s="118">
        <v>0</v>
      </c>
      <c r="H65" s="260" t="s">
        <v>169</v>
      </c>
    </row>
    <row r="66" spans="1:8" ht="12.75">
      <c r="A66" s="173"/>
      <c r="B66" s="174"/>
      <c r="C66" s="133" t="s">
        <v>4</v>
      </c>
      <c r="D66" s="134">
        <v>498</v>
      </c>
      <c r="E66" s="134">
        <v>498</v>
      </c>
      <c r="F66" s="135">
        <v>0</v>
      </c>
      <c r="G66" s="118">
        <v>0</v>
      </c>
      <c r="H66" s="261"/>
    </row>
    <row r="67" spans="1:8" ht="46.5" customHeight="1">
      <c r="A67" s="171" t="s">
        <v>364</v>
      </c>
      <c r="B67" s="172" t="s">
        <v>157</v>
      </c>
      <c r="C67" s="133" t="s">
        <v>3</v>
      </c>
      <c r="D67" s="134">
        <v>650.368</v>
      </c>
      <c r="E67" s="134">
        <f>E68</f>
        <v>650.368</v>
      </c>
      <c r="F67" s="135">
        <v>0</v>
      </c>
      <c r="G67" s="118">
        <v>0</v>
      </c>
      <c r="H67" s="260" t="s">
        <v>169</v>
      </c>
    </row>
    <row r="68" spans="1:8" ht="12.75">
      <c r="A68" s="173"/>
      <c r="B68" s="175"/>
      <c r="C68" s="133" t="s">
        <v>4</v>
      </c>
      <c r="D68" s="134">
        <v>650.368</v>
      </c>
      <c r="E68" s="134">
        <v>650.368</v>
      </c>
      <c r="F68" s="135">
        <v>0</v>
      </c>
      <c r="G68" s="118">
        <v>0</v>
      </c>
      <c r="H68" s="261"/>
    </row>
    <row r="69" spans="1:8" ht="75" customHeight="1">
      <c r="A69" s="171" t="s">
        <v>365</v>
      </c>
      <c r="B69" s="172" t="s">
        <v>351</v>
      </c>
      <c r="C69" s="133" t="s">
        <v>3</v>
      </c>
      <c r="D69" s="134">
        <v>0</v>
      </c>
      <c r="E69" s="134">
        <f>E70</f>
        <v>593.226</v>
      </c>
      <c r="F69" s="134">
        <f>F70</f>
        <v>593.226</v>
      </c>
      <c r="G69" s="118">
        <v>0</v>
      </c>
      <c r="H69" s="260" t="s">
        <v>169</v>
      </c>
    </row>
    <row r="70" spans="1:8" ht="12.75">
      <c r="A70" s="173"/>
      <c r="B70" s="172"/>
      <c r="C70" s="133" t="s">
        <v>4</v>
      </c>
      <c r="D70" s="134">
        <v>0</v>
      </c>
      <c r="E70" s="134">
        <v>593.226</v>
      </c>
      <c r="F70" s="134">
        <v>593.226</v>
      </c>
      <c r="G70" s="118">
        <v>0</v>
      </c>
      <c r="H70" s="261"/>
    </row>
    <row r="71" spans="1:8" ht="12.75">
      <c r="A71" s="171" t="s">
        <v>372</v>
      </c>
      <c r="B71" s="262" t="s">
        <v>281</v>
      </c>
      <c r="C71" s="133" t="s">
        <v>3</v>
      </c>
      <c r="D71" s="134">
        <v>1232.281</v>
      </c>
      <c r="E71" s="134">
        <f>E72</f>
        <v>0</v>
      </c>
      <c r="F71" s="135">
        <v>0</v>
      </c>
      <c r="G71" s="118">
        <v>0</v>
      </c>
      <c r="H71" s="260" t="s">
        <v>169</v>
      </c>
    </row>
    <row r="72" spans="1:8" ht="57" customHeight="1">
      <c r="A72" s="171"/>
      <c r="B72" s="259"/>
      <c r="C72" s="133" t="s">
        <v>4</v>
      </c>
      <c r="D72" s="134">
        <v>1232.281</v>
      </c>
      <c r="E72" s="134">
        <v>0</v>
      </c>
      <c r="F72" s="135">
        <v>0</v>
      </c>
      <c r="G72" s="118">
        <v>0</v>
      </c>
      <c r="H72" s="261"/>
    </row>
    <row r="73" spans="1:8" ht="12.75">
      <c r="A73" s="241" t="s">
        <v>366</v>
      </c>
      <c r="B73" s="242" t="s">
        <v>272</v>
      </c>
      <c r="C73" s="133" t="s">
        <v>3</v>
      </c>
      <c r="D73" s="134">
        <f>D74</f>
        <v>98.75</v>
      </c>
      <c r="E73" s="134">
        <f>E74</f>
        <v>0</v>
      </c>
      <c r="F73" s="135">
        <v>0</v>
      </c>
      <c r="G73" s="118">
        <v>0</v>
      </c>
      <c r="H73" s="260" t="s">
        <v>169</v>
      </c>
    </row>
    <row r="74" spans="1:8" ht="39" customHeight="1">
      <c r="A74" s="258"/>
      <c r="B74" s="259"/>
      <c r="C74" s="133" t="s">
        <v>4</v>
      </c>
      <c r="D74" s="134">
        <v>98.75</v>
      </c>
      <c r="E74" s="134">
        <v>0</v>
      </c>
      <c r="F74" s="135">
        <v>0</v>
      </c>
      <c r="G74" s="118">
        <v>0</v>
      </c>
      <c r="H74" s="261"/>
    </row>
    <row r="75" spans="1:8" ht="12.75">
      <c r="A75" s="241" t="s">
        <v>367</v>
      </c>
      <c r="B75" s="242" t="s">
        <v>308</v>
      </c>
      <c r="C75" s="133" t="s">
        <v>3</v>
      </c>
      <c r="D75" s="134">
        <v>1720.108</v>
      </c>
      <c r="E75" s="134">
        <f>E76</f>
        <v>1256.108</v>
      </c>
      <c r="F75" s="134">
        <f>F76</f>
        <v>1256.108</v>
      </c>
      <c r="G75" s="118">
        <v>0</v>
      </c>
      <c r="H75" s="260" t="s">
        <v>169</v>
      </c>
    </row>
    <row r="76" spans="1:8" ht="12.75">
      <c r="A76" s="258"/>
      <c r="B76" s="259"/>
      <c r="C76" s="133" t="s">
        <v>4</v>
      </c>
      <c r="D76" s="134">
        <v>1720.108</v>
      </c>
      <c r="E76" s="134">
        <v>1256.108</v>
      </c>
      <c r="F76" s="134">
        <v>1256.108</v>
      </c>
      <c r="G76" s="118">
        <v>0</v>
      </c>
      <c r="H76" s="261"/>
    </row>
    <row r="77" spans="1:8" ht="12.75">
      <c r="A77" s="241" t="s">
        <v>368</v>
      </c>
      <c r="B77" s="242" t="s">
        <v>310</v>
      </c>
      <c r="C77" s="133" t="s">
        <v>3</v>
      </c>
      <c r="D77" s="134">
        <v>0</v>
      </c>
      <c r="E77" s="134">
        <f>E78</f>
        <v>0</v>
      </c>
      <c r="F77" s="135">
        <v>0</v>
      </c>
      <c r="G77" s="118">
        <v>0</v>
      </c>
      <c r="H77" s="260" t="s">
        <v>169</v>
      </c>
    </row>
    <row r="78" spans="1:8" ht="51" customHeight="1">
      <c r="A78" s="258"/>
      <c r="B78" s="259"/>
      <c r="C78" s="133" t="s">
        <v>4</v>
      </c>
      <c r="D78" s="134">
        <v>0</v>
      </c>
      <c r="E78" s="134">
        <v>0</v>
      </c>
      <c r="F78" s="135">
        <v>0</v>
      </c>
      <c r="G78" s="118">
        <v>0</v>
      </c>
      <c r="H78" s="261"/>
    </row>
    <row r="79" spans="1:8" ht="12.75" customHeight="1">
      <c r="A79" s="241" t="s">
        <v>369</v>
      </c>
      <c r="B79" s="242" t="s">
        <v>309</v>
      </c>
      <c r="C79" s="133" t="s">
        <v>3</v>
      </c>
      <c r="D79" s="134">
        <v>0</v>
      </c>
      <c r="E79" s="134">
        <f>E80</f>
        <v>887.864</v>
      </c>
      <c r="F79" s="135">
        <f>F80</f>
        <v>887.864</v>
      </c>
      <c r="G79" s="118">
        <v>0</v>
      </c>
      <c r="H79" s="260" t="s">
        <v>169</v>
      </c>
    </row>
    <row r="80" spans="1:8" ht="27.75" customHeight="1">
      <c r="A80" s="258"/>
      <c r="B80" s="259"/>
      <c r="C80" s="133" t="s">
        <v>4</v>
      </c>
      <c r="D80" s="134">
        <v>0</v>
      </c>
      <c r="E80" s="134">
        <v>887.864</v>
      </c>
      <c r="F80" s="135">
        <v>887.864</v>
      </c>
      <c r="G80" s="118">
        <v>0</v>
      </c>
      <c r="H80" s="261"/>
    </row>
    <row r="81" spans="1:8" ht="12.75" customHeight="1">
      <c r="A81" s="241" t="s">
        <v>370</v>
      </c>
      <c r="B81" s="242" t="s">
        <v>311</v>
      </c>
      <c r="C81" s="133" t="s">
        <v>3</v>
      </c>
      <c r="D81" s="134">
        <v>0</v>
      </c>
      <c r="E81" s="134">
        <f>E82</f>
        <v>492.016</v>
      </c>
      <c r="F81" s="134">
        <f>F82</f>
        <v>432.016</v>
      </c>
      <c r="G81" s="118">
        <v>0</v>
      </c>
      <c r="H81" s="260" t="s">
        <v>169</v>
      </c>
    </row>
    <row r="82" spans="1:8" ht="33" customHeight="1">
      <c r="A82" s="258"/>
      <c r="B82" s="259"/>
      <c r="C82" s="133" t="s">
        <v>4</v>
      </c>
      <c r="D82" s="134">
        <v>0</v>
      </c>
      <c r="E82" s="134">
        <v>492.016</v>
      </c>
      <c r="F82" s="134">
        <v>432.016</v>
      </c>
      <c r="G82" s="118">
        <v>0</v>
      </c>
      <c r="H82" s="261"/>
    </row>
    <row r="83" spans="1:8" ht="12.75">
      <c r="A83" s="241" t="s">
        <v>371</v>
      </c>
      <c r="B83" s="262" t="s">
        <v>295</v>
      </c>
      <c r="C83" s="133" t="s">
        <v>3</v>
      </c>
      <c r="D83" s="134">
        <v>0</v>
      </c>
      <c r="E83" s="134">
        <f>E84</f>
        <v>0.99</v>
      </c>
      <c r="F83" s="135">
        <v>0</v>
      </c>
      <c r="G83" s="118">
        <v>0</v>
      </c>
      <c r="H83" s="260" t="s">
        <v>169</v>
      </c>
    </row>
    <row r="84" spans="1:8" ht="12.75">
      <c r="A84" s="258"/>
      <c r="B84" s="259"/>
      <c r="C84" s="133" t="s">
        <v>4</v>
      </c>
      <c r="D84" s="134">
        <v>0</v>
      </c>
      <c r="E84" s="134">
        <v>0.99</v>
      </c>
      <c r="F84" s="135">
        <v>0</v>
      </c>
      <c r="G84" s="118">
        <v>0</v>
      </c>
      <c r="H84" s="261"/>
    </row>
    <row r="85" spans="1:8" ht="12.75">
      <c r="A85" s="241" t="s">
        <v>380</v>
      </c>
      <c r="B85" s="262" t="s">
        <v>382</v>
      </c>
      <c r="C85" s="133" t="s">
        <v>3</v>
      </c>
      <c r="D85" s="134">
        <v>0</v>
      </c>
      <c r="E85" s="134">
        <f>E86</f>
        <v>0</v>
      </c>
      <c r="F85" s="134">
        <f>F86</f>
        <v>71.133</v>
      </c>
      <c r="G85" s="118">
        <v>0</v>
      </c>
      <c r="H85" s="260" t="s">
        <v>169</v>
      </c>
    </row>
    <row r="86" spans="1:8" ht="12.75">
      <c r="A86" s="258"/>
      <c r="B86" s="259"/>
      <c r="C86" s="133" t="s">
        <v>4</v>
      </c>
      <c r="D86" s="134">
        <v>0</v>
      </c>
      <c r="E86" s="134">
        <v>0</v>
      </c>
      <c r="F86" s="134">
        <v>71.133</v>
      </c>
      <c r="G86" s="118">
        <v>0</v>
      </c>
      <c r="H86" s="261"/>
    </row>
    <row r="87" spans="1:8" ht="12.75">
      <c r="A87" s="241" t="s">
        <v>381</v>
      </c>
      <c r="B87" s="262" t="s">
        <v>352</v>
      </c>
      <c r="C87" s="133" t="s">
        <v>3</v>
      </c>
      <c r="D87" s="134">
        <v>0</v>
      </c>
      <c r="E87" s="134">
        <v>0</v>
      </c>
      <c r="F87" s="135">
        <f>F88</f>
        <v>98.734</v>
      </c>
      <c r="G87" s="118">
        <v>0</v>
      </c>
      <c r="H87" s="260" t="s">
        <v>169</v>
      </c>
    </row>
    <row r="88" spans="1:8" ht="57.75" customHeight="1">
      <c r="A88" s="258"/>
      <c r="B88" s="259"/>
      <c r="C88" s="133" t="s">
        <v>4</v>
      </c>
      <c r="D88" s="134">
        <v>0</v>
      </c>
      <c r="E88" s="134">
        <v>0</v>
      </c>
      <c r="F88" s="135">
        <v>98.734</v>
      </c>
      <c r="G88" s="118">
        <v>0</v>
      </c>
      <c r="H88" s="261"/>
    </row>
    <row r="89" spans="1:8" ht="15">
      <c r="A89" s="236" t="s">
        <v>84</v>
      </c>
      <c r="B89" s="237" t="s">
        <v>167</v>
      </c>
      <c r="C89" s="61" t="s">
        <v>3</v>
      </c>
      <c r="D89" s="62">
        <f>D90+D91+D92+D93</f>
        <v>14124.996000000001</v>
      </c>
      <c r="E89" s="188">
        <f>E90+E91+E92+E93</f>
        <v>12811.521999999999</v>
      </c>
      <c r="F89" s="62">
        <f>F90+F91+F92+F93</f>
        <v>4312.995</v>
      </c>
      <c r="G89" s="62">
        <f>G90+G91+G92+G93</f>
        <v>0</v>
      </c>
      <c r="H89" s="257"/>
    </row>
    <row r="90" spans="1:8" ht="15">
      <c r="A90" s="199"/>
      <c r="B90" s="218"/>
      <c r="C90" s="61" t="s">
        <v>4</v>
      </c>
      <c r="D90" s="62">
        <f>D95+D146</f>
        <v>14124.996000000001</v>
      </c>
      <c r="E90" s="188">
        <f>E95+E146</f>
        <v>12811.521999999999</v>
      </c>
      <c r="F90" s="62">
        <f>F95+F146</f>
        <v>4312.995</v>
      </c>
      <c r="G90" s="62">
        <f>G95+G146</f>
        <v>0</v>
      </c>
      <c r="H90" s="234"/>
    </row>
    <row r="91" spans="1:8" ht="15">
      <c r="A91" s="199"/>
      <c r="B91" s="218"/>
      <c r="C91" s="61" t="s">
        <v>5</v>
      </c>
      <c r="D91" s="62">
        <v>0</v>
      </c>
      <c r="E91" s="188">
        <v>0</v>
      </c>
      <c r="F91" s="62">
        <v>0</v>
      </c>
      <c r="G91" s="62">
        <v>0</v>
      </c>
      <c r="H91" s="234"/>
    </row>
    <row r="92" spans="1:8" ht="15">
      <c r="A92" s="199"/>
      <c r="B92" s="218"/>
      <c r="C92" s="61" t="s">
        <v>6</v>
      </c>
      <c r="D92" s="62">
        <v>0</v>
      </c>
      <c r="E92" s="62">
        <v>0</v>
      </c>
      <c r="F92" s="62">
        <v>0</v>
      </c>
      <c r="G92" s="62">
        <v>0</v>
      </c>
      <c r="H92" s="234"/>
    </row>
    <row r="93" spans="1:8" ht="30">
      <c r="A93" s="200"/>
      <c r="B93" s="219"/>
      <c r="C93" s="63" t="s">
        <v>166</v>
      </c>
      <c r="D93" s="62">
        <v>0</v>
      </c>
      <c r="E93" s="62">
        <v>0</v>
      </c>
      <c r="F93" s="62">
        <v>0</v>
      </c>
      <c r="G93" s="62">
        <v>0</v>
      </c>
      <c r="H93" s="235"/>
    </row>
    <row r="94" spans="1:8" ht="15">
      <c r="A94" s="236" t="s">
        <v>85</v>
      </c>
      <c r="B94" s="237" t="s">
        <v>207</v>
      </c>
      <c r="C94" s="61" t="s">
        <v>3</v>
      </c>
      <c r="D94" s="62">
        <f>D108+D113</f>
        <v>9919.503</v>
      </c>
      <c r="E94" s="62">
        <f>E95+E96+E97+E98</f>
        <v>8788.291</v>
      </c>
      <c r="F94" s="62">
        <f>F95+F96+F97+F98</f>
        <v>903</v>
      </c>
      <c r="G94" s="62">
        <v>0</v>
      </c>
      <c r="H94" s="115"/>
    </row>
    <row r="95" spans="1:8" ht="15">
      <c r="A95" s="199"/>
      <c r="B95" s="218"/>
      <c r="C95" s="61" t="s">
        <v>4</v>
      </c>
      <c r="D95" s="62">
        <f>D109+D114</f>
        <v>9919.503</v>
      </c>
      <c r="E95" s="62">
        <f>E109+E114</f>
        <v>8788.291</v>
      </c>
      <c r="F95" s="62">
        <f>F109+F114</f>
        <v>903</v>
      </c>
      <c r="G95" s="62">
        <v>0</v>
      </c>
      <c r="H95" s="115"/>
    </row>
    <row r="96" spans="1:8" ht="15">
      <c r="A96" s="199"/>
      <c r="B96" s="218"/>
      <c r="C96" s="61" t="s">
        <v>5</v>
      </c>
      <c r="D96" s="62">
        <v>0</v>
      </c>
      <c r="E96" s="62">
        <v>0</v>
      </c>
      <c r="F96" s="62">
        <v>0</v>
      </c>
      <c r="G96" s="62">
        <v>0</v>
      </c>
      <c r="H96" s="115"/>
    </row>
    <row r="97" spans="1:8" ht="15">
      <c r="A97" s="199"/>
      <c r="B97" s="218"/>
      <c r="C97" s="61" t="s">
        <v>6</v>
      </c>
      <c r="D97" s="62">
        <v>0</v>
      </c>
      <c r="E97" s="62">
        <v>0</v>
      </c>
      <c r="F97" s="62">
        <v>0</v>
      </c>
      <c r="G97" s="62">
        <v>0</v>
      </c>
      <c r="H97" s="115"/>
    </row>
    <row r="98" spans="1:8" ht="30">
      <c r="A98" s="200"/>
      <c r="B98" s="219"/>
      <c r="C98" s="63" t="s">
        <v>166</v>
      </c>
      <c r="D98" s="62">
        <v>0</v>
      </c>
      <c r="E98" s="62">
        <v>0</v>
      </c>
      <c r="F98" s="62">
        <v>0</v>
      </c>
      <c r="G98" s="62">
        <v>0</v>
      </c>
      <c r="H98" s="115"/>
    </row>
    <row r="99" spans="1:8" ht="43.5" customHeight="1" hidden="1">
      <c r="A99" s="167" t="s">
        <v>85</v>
      </c>
      <c r="B99" s="176" t="s">
        <v>48</v>
      </c>
      <c r="C99" s="97" t="s">
        <v>3</v>
      </c>
      <c r="D99" s="98">
        <f>D100+D103</f>
        <v>0</v>
      </c>
      <c r="E99" s="98">
        <v>0</v>
      </c>
      <c r="F99" s="98">
        <v>0</v>
      </c>
      <c r="G99" s="98"/>
      <c r="H99" s="233" t="s">
        <v>170</v>
      </c>
    </row>
    <row r="100" spans="1:8" ht="12.75" hidden="1">
      <c r="A100" s="167"/>
      <c r="B100" s="176"/>
      <c r="C100" s="110" t="s">
        <v>4</v>
      </c>
      <c r="D100" s="111">
        <v>0</v>
      </c>
      <c r="E100" s="111">
        <v>0</v>
      </c>
      <c r="F100" s="111">
        <v>0</v>
      </c>
      <c r="G100" s="111"/>
      <c r="H100" s="234"/>
    </row>
    <row r="101" spans="1:8" ht="12.75" hidden="1">
      <c r="A101" s="167"/>
      <c r="B101" s="176"/>
      <c r="C101" s="110" t="s">
        <v>5</v>
      </c>
      <c r="D101" s="111">
        <v>0</v>
      </c>
      <c r="E101" s="111">
        <v>0</v>
      </c>
      <c r="F101" s="111">
        <v>0</v>
      </c>
      <c r="G101" s="111"/>
      <c r="H101" s="234"/>
    </row>
    <row r="102" spans="1:8" ht="12.75" hidden="1">
      <c r="A102" s="167"/>
      <c r="B102" s="176"/>
      <c r="C102" s="110" t="s">
        <v>6</v>
      </c>
      <c r="D102" s="111">
        <v>0</v>
      </c>
      <c r="E102" s="111">
        <v>0</v>
      </c>
      <c r="F102" s="111">
        <v>0</v>
      </c>
      <c r="G102" s="111"/>
      <c r="H102" s="234"/>
    </row>
    <row r="103" spans="1:8" ht="31.5" customHeight="1" hidden="1">
      <c r="A103" s="167"/>
      <c r="B103" s="176"/>
      <c r="C103" s="110" t="s">
        <v>166</v>
      </c>
      <c r="D103" s="111">
        <v>0</v>
      </c>
      <c r="E103" s="111">
        <v>0</v>
      </c>
      <c r="F103" s="111">
        <v>0</v>
      </c>
      <c r="G103" s="111"/>
      <c r="H103" s="235"/>
    </row>
    <row r="104" spans="1:8" ht="25.5" hidden="1">
      <c r="A104" s="167" t="s">
        <v>86</v>
      </c>
      <c r="B104" s="176" t="s">
        <v>180</v>
      </c>
      <c r="C104" s="97" t="s">
        <v>3</v>
      </c>
      <c r="D104" s="98">
        <v>0</v>
      </c>
      <c r="E104" s="98">
        <v>0</v>
      </c>
      <c r="F104" s="98">
        <v>0</v>
      </c>
      <c r="G104" s="98"/>
      <c r="H104" s="233" t="s">
        <v>169</v>
      </c>
    </row>
    <row r="105" spans="1:8" ht="12.75" hidden="1">
      <c r="A105" s="167"/>
      <c r="B105" s="176"/>
      <c r="C105" s="110" t="s">
        <v>4</v>
      </c>
      <c r="D105" s="111">
        <v>0</v>
      </c>
      <c r="E105" s="111">
        <v>0</v>
      </c>
      <c r="F105" s="111">
        <v>0</v>
      </c>
      <c r="G105" s="111"/>
      <c r="H105" s="234"/>
    </row>
    <row r="106" spans="1:8" ht="12.75" hidden="1">
      <c r="A106" s="167"/>
      <c r="B106" s="176"/>
      <c r="C106" s="110" t="s">
        <v>5</v>
      </c>
      <c r="D106" s="111">
        <v>0</v>
      </c>
      <c r="E106" s="111">
        <v>0</v>
      </c>
      <c r="F106" s="111">
        <v>0</v>
      </c>
      <c r="G106" s="111"/>
      <c r="H106" s="234"/>
    </row>
    <row r="107" spans="1:8" ht="12.75" hidden="1">
      <c r="A107" s="167"/>
      <c r="B107" s="176"/>
      <c r="C107" s="110" t="s">
        <v>6</v>
      </c>
      <c r="D107" s="111">
        <v>0</v>
      </c>
      <c r="E107" s="111">
        <v>0</v>
      </c>
      <c r="F107" s="111">
        <v>0</v>
      </c>
      <c r="G107" s="111"/>
      <c r="H107" s="234"/>
    </row>
    <row r="108" spans="1:8" ht="25.5" customHeight="1">
      <c r="A108" s="238" t="s">
        <v>208</v>
      </c>
      <c r="B108" s="202" t="s">
        <v>49</v>
      </c>
      <c r="C108" s="97" t="s">
        <v>3</v>
      </c>
      <c r="D108" s="98">
        <v>0</v>
      </c>
      <c r="E108" s="98">
        <f>E109</f>
        <v>0</v>
      </c>
      <c r="F108" s="98">
        <v>0</v>
      </c>
      <c r="G108" s="98">
        <v>0</v>
      </c>
      <c r="H108" s="233" t="s">
        <v>181</v>
      </c>
    </row>
    <row r="109" spans="1:8" ht="12.75">
      <c r="A109" s="199"/>
      <c r="B109" s="218"/>
      <c r="C109" s="110" t="s">
        <v>4</v>
      </c>
      <c r="D109" s="111">
        <v>0</v>
      </c>
      <c r="E109" s="111">
        <v>0</v>
      </c>
      <c r="F109" s="111">
        <v>0</v>
      </c>
      <c r="G109" s="111">
        <v>0</v>
      </c>
      <c r="H109" s="234"/>
    </row>
    <row r="110" spans="1:8" ht="12.75">
      <c r="A110" s="199"/>
      <c r="B110" s="218"/>
      <c r="C110" s="110" t="s">
        <v>5</v>
      </c>
      <c r="D110" s="111">
        <v>0</v>
      </c>
      <c r="E110" s="111">
        <v>0</v>
      </c>
      <c r="F110" s="111">
        <v>0</v>
      </c>
      <c r="G110" s="111">
        <v>0</v>
      </c>
      <c r="H110" s="234"/>
    </row>
    <row r="111" spans="1:8" ht="12.75">
      <c r="A111" s="199"/>
      <c r="B111" s="218"/>
      <c r="C111" s="110" t="s">
        <v>6</v>
      </c>
      <c r="D111" s="111">
        <v>0</v>
      </c>
      <c r="E111" s="111">
        <v>0</v>
      </c>
      <c r="F111" s="111">
        <v>0</v>
      </c>
      <c r="G111" s="111">
        <v>0</v>
      </c>
      <c r="H111" s="234"/>
    </row>
    <row r="112" spans="1:8" ht="24" customHeight="1">
      <c r="A112" s="200"/>
      <c r="B112" s="219"/>
      <c r="C112" s="110" t="s">
        <v>166</v>
      </c>
      <c r="D112" s="111">
        <v>0</v>
      </c>
      <c r="E112" s="111">
        <v>0</v>
      </c>
      <c r="F112" s="111">
        <v>0</v>
      </c>
      <c r="G112" s="111">
        <v>0</v>
      </c>
      <c r="H112" s="235"/>
    </row>
    <row r="113" spans="1:8" ht="20.25" customHeight="1">
      <c r="A113" s="238" t="s">
        <v>209</v>
      </c>
      <c r="B113" s="202" t="s">
        <v>232</v>
      </c>
      <c r="C113" s="97" t="s">
        <v>3</v>
      </c>
      <c r="D113" s="111">
        <f>D114+D115+D116+D117</f>
        <v>9919.503</v>
      </c>
      <c r="E113" s="111">
        <f>E114</f>
        <v>8788.291</v>
      </c>
      <c r="F113" s="111">
        <f>F114</f>
        <v>903</v>
      </c>
      <c r="G113" s="111">
        <f>G119++G124+G129+G135+G140</f>
        <v>0</v>
      </c>
      <c r="H113" s="233" t="s">
        <v>181</v>
      </c>
    </row>
    <row r="114" spans="1:8" ht="20.25" customHeight="1">
      <c r="A114" s="199"/>
      <c r="B114" s="218"/>
      <c r="C114" s="110" t="s">
        <v>4</v>
      </c>
      <c r="D114" s="111">
        <f>D129+D135+D140</f>
        <v>9919.503</v>
      </c>
      <c r="E114" s="129">
        <f>E130+E136+E141</f>
        <v>8788.291</v>
      </c>
      <c r="F114" s="111">
        <v>903</v>
      </c>
      <c r="G114" s="111">
        <f>G130+G136+G141</f>
        <v>0</v>
      </c>
      <c r="H114" s="234"/>
    </row>
    <row r="115" spans="1:8" ht="20.25" customHeight="1">
      <c r="A115" s="199"/>
      <c r="B115" s="218"/>
      <c r="C115" s="110" t="s">
        <v>5</v>
      </c>
      <c r="D115" s="111">
        <v>0</v>
      </c>
      <c r="E115" s="111">
        <v>0</v>
      </c>
      <c r="F115" s="111">
        <v>0</v>
      </c>
      <c r="G115" s="111">
        <v>0</v>
      </c>
      <c r="H115" s="234"/>
    </row>
    <row r="116" spans="1:8" ht="20.25" customHeight="1">
      <c r="A116" s="199"/>
      <c r="B116" s="218"/>
      <c r="C116" s="110" t="s">
        <v>6</v>
      </c>
      <c r="D116" s="111">
        <v>0</v>
      </c>
      <c r="E116" s="111">
        <v>0</v>
      </c>
      <c r="F116" s="111">
        <v>0</v>
      </c>
      <c r="G116" s="111">
        <v>0</v>
      </c>
      <c r="H116" s="234"/>
    </row>
    <row r="117" spans="1:8" ht="20.25" customHeight="1">
      <c r="A117" s="200"/>
      <c r="B117" s="219"/>
      <c r="C117" s="110" t="s">
        <v>166</v>
      </c>
      <c r="D117" s="111">
        <v>0</v>
      </c>
      <c r="E117" s="111">
        <v>0</v>
      </c>
      <c r="F117" s="111">
        <v>0</v>
      </c>
      <c r="G117" s="111">
        <v>0</v>
      </c>
      <c r="H117" s="235"/>
    </row>
    <row r="118" spans="1:8" ht="22.5" customHeight="1">
      <c r="A118" s="112"/>
      <c r="B118" s="101" t="s">
        <v>174</v>
      </c>
      <c r="C118" s="105"/>
      <c r="D118" s="107"/>
      <c r="E118" s="107"/>
      <c r="F118" s="107"/>
      <c r="G118" s="107"/>
      <c r="H118" s="109"/>
    </row>
    <row r="119" spans="1:8" ht="39" customHeight="1" hidden="1">
      <c r="A119" s="82" t="s">
        <v>182</v>
      </c>
      <c r="B119" s="83" t="s">
        <v>160</v>
      </c>
      <c r="C119" s="21" t="s">
        <v>3</v>
      </c>
      <c r="D119" s="85">
        <f>D120</f>
        <v>0</v>
      </c>
      <c r="E119" s="22">
        <v>0</v>
      </c>
      <c r="F119" s="22">
        <v>0</v>
      </c>
      <c r="G119" s="22">
        <v>0</v>
      </c>
      <c r="H119" s="253" t="s">
        <v>169</v>
      </c>
    </row>
    <row r="120" spans="1:8" ht="18" customHeight="1" hidden="1">
      <c r="A120" s="82"/>
      <c r="B120" s="86"/>
      <c r="C120" s="68" t="s">
        <v>4</v>
      </c>
      <c r="D120" s="87">
        <v>0</v>
      </c>
      <c r="E120" s="84">
        <v>0</v>
      </c>
      <c r="F120" s="84">
        <v>0</v>
      </c>
      <c r="G120" s="84">
        <v>0</v>
      </c>
      <c r="H120" s="254"/>
    </row>
    <row r="121" spans="1:8" ht="15" customHeight="1" hidden="1">
      <c r="A121" s="82"/>
      <c r="B121" s="86"/>
      <c r="C121" s="68" t="s">
        <v>5</v>
      </c>
      <c r="D121" s="87">
        <v>0</v>
      </c>
      <c r="E121" s="84">
        <v>0</v>
      </c>
      <c r="F121" s="84">
        <v>0</v>
      </c>
      <c r="G121" s="84">
        <v>0</v>
      </c>
      <c r="H121" s="254"/>
    </row>
    <row r="122" spans="1:8" ht="18" customHeight="1" hidden="1">
      <c r="A122" s="82"/>
      <c r="B122" s="86"/>
      <c r="C122" s="68" t="s">
        <v>6</v>
      </c>
      <c r="D122" s="87">
        <v>0</v>
      </c>
      <c r="E122" s="84">
        <v>0</v>
      </c>
      <c r="F122" s="84">
        <v>0</v>
      </c>
      <c r="G122" s="84">
        <v>0</v>
      </c>
      <c r="H122" s="254"/>
    </row>
    <row r="123" spans="1:8" ht="18" customHeight="1" hidden="1">
      <c r="A123" s="82"/>
      <c r="B123" s="86"/>
      <c r="C123" s="68" t="s">
        <v>166</v>
      </c>
      <c r="D123" s="87">
        <v>0</v>
      </c>
      <c r="E123" s="84">
        <v>0</v>
      </c>
      <c r="F123" s="84">
        <v>0</v>
      </c>
      <c r="G123" s="84">
        <v>0</v>
      </c>
      <c r="H123" s="255"/>
    </row>
    <row r="124" spans="1:8" ht="31.5" customHeight="1" hidden="1">
      <c r="A124" s="82" t="s">
        <v>183</v>
      </c>
      <c r="B124" s="83" t="s">
        <v>161</v>
      </c>
      <c r="C124" s="21" t="s">
        <v>3</v>
      </c>
      <c r="D124" s="85">
        <v>0</v>
      </c>
      <c r="E124" s="22">
        <v>0</v>
      </c>
      <c r="F124" s="22">
        <v>0</v>
      </c>
      <c r="G124" s="22">
        <v>0</v>
      </c>
      <c r="H124" s="253" t="s">
        <v>169</v>
      </c>
    </row>
    <row r="125" spans="1:8" ht="15.75" customHeight="1" hidden="1">
      <c r="A125" s="82"/>
      <c r="B125" s="86"/>
      <c r="C125" s="68" t="s">
        <v>4</v>
      </c>
      <c r="D125" s="87">
        <v>0</v>
      </c>
      <c r="E125" s="84">
        <v>0</v>
      </c>
      <c r="F125" s="84">
        <v>0</v>
      </c>
      <c r="G125" s="84">
        <v>0</v>
      </c>
      <c r="H125" s="254"/>
    </row>
    <row r="126" spans="1:8" ht="12.75" customHeight="1" hidden="1">
      <c r="A126" s="82"/>
      <c r="B126" s="86"/>
      <c r="C126" s="68" t="s">
        <v>5</v>
      </c>
      <c r="D126" s="87">
        <v>0</v>
      </c>
      <c r="E126" s="84">
        <v>0</v>
      </c>
      <c r="F126" s="84">
        <v>0</v>
      </c>
      <c r="G126" s="84">
        <v>0</v>
      </c>
      <c r="H126" s="254"/>
    </row>
    <row r="127" spans="1:8" ht="24" customHeight="1" hidden="1">
      <c r="A127" s="82"/>
      <c r="B127" s="86"/>
      <c r="C127" s="68" t="s">
        <v>6</v>
      </c>
      <c r="D127" s="87">
        <v>0</v>
      </c>
      <c r="E127" s="84">
        <v>0</v>
      </c>
      <c r="F127" s="84">
        <v>0</v>
      </c>
      <c r="G127" s="84">
        <v>0</v>
      </c>
      <c r="H127" s="255"/>
    </row>
    <row r="128" spans="1:8" ht="24" customHeight="1" hidden="1">
      <c r="A128" s="82"/>
      <c r="B128" s="86"/>
      <c r="C128" s="68" t="s">
        <v>166</v>
      </c>
      <c r="D128" s="87">
        <v>0</v>
      </c>
      <c r="E128" s="84">
        <v>0</v>
      </c>
      <c r="F128" s="84">
        <v>0</v>
      </c>
      <c r="G128" s="84">
        <v>0</v>
      </c>
      <c r="H128" s="69"/>
    </row>
    <row r="129" spans="1:8" ht="12.75">
      <c r="A129" s="256" t="s">
        <v>227</v>
      </c>
      <c r="B129" s="242" t="s">
        <v>163</v>
      </c>
      <c r="C129" s="21" t="s">
        <v>3</v>
      </c>
      <c r="D129" s="85">
        <f>D130</f>
        <v>400</v>
      </c>
      <c r="E129" s="22">
        <f>E130</f>
        <v>270</v>
      </c>
      <c r="F129" s="22">
        <v>0</v>
      </c>
      <c r="G129" s="22">
        <v>0</v>
      </c>
      <c r="H129" s="253" t="s">
        <v>169</v>
      </c>
    </row>
    <row r="130" spans="1:8" ht="12.75">
      <c r="A130" s="199"/>
      <c r="B130" s="199"/>
      <c r="C130" s="68" t="s">
        <v>4</v>
      </c>
      <c r="D130" s="85">
        <v>400</v>
      </c>
      <c r="E130" s="84">
        <v>270</v>
      </c>
      <c r="F130" s="84">
        <v>0</v>
      </c>
      <c r="G130" s="84">
        <v>0</v>
      </c>
      <c r="H130" s="254"/>
    </row>
    <row r="131" spans="1:8" ht="12.75">
      <c r="A131" s="199"/>
      <c r="B131" s="199"/>
      <c r="C131" s="68" t="s">
        <v>5</v>
      </c>
      <c r="D131" s="87">
        <v>0</v>
      </c>
      <c r="E131" s="84">
        <v>0</v>
      </c>
      <c r="F131" s="84">
        <v>0</v>
      </c>
      <c r="G131" s="84">
        <v>0</v>
      </c>
      <c r="H131" s="254"/>
    </row>
    <row r="132" spans="1:8" ht="12.75">
      <c r="A132" s="199"/>
      <c r="B132" s="199"/>
      <c r="C132" s="68" t="s">
        <v>6</v>
      </c>
      <c r="D132" s="87">
        <v>0</v>
      </c>
      <c r="E132" s="84">
        <v>0</v>
      </c>
      <c r="F132" s="84">
        <v>0</v>
      </c>
      <c r="G132" s="84">
        <v>0</v>
      </c>
      <c r="H132" s="254"/>
    </row>
    <row r="133" spans="1:8" ht="12.75">
      <c r="A133" s="199"/>
      <c r="B133" s="199"/>
      <c r="C133" s="68" t="s">
        <v>166</v>
      </c>
      <c r="D133" s="87">
        <v>0</v>
      </c>
      <c r="E133" s="84">
        <v>0</v>
      </c>
      <c r="F133" s="84">
        <v>0</v>
      </c>
      <c r="G133" s="84">
        <v>0</v>
      </c>
      <c r="H133" s="255"/>
    </row>
    <row r="134" spans="1:8" ht="12.75">
      <c r="A134" s="200"/>
      <c r="B134" s="200"/>
      <c r="C134" s="68"/>
      <c r="D134" s="87"/>
      <c r="E134" s="84"/>
      <c r="F134" s="84"/>
      <c r="G134" s="84"/>
      <c r="H134" s="88"/>
    </row>
    <row r="135" spans="1:8" ht="12.75">
      <c r="A135" s="241" t="s">
        <v>228</v>
      </c>
      <c r="B135" s="242" t="s">
        <v>229</v>
      </c>
      <c r="C135" s="102" t="s">
        <v>3</v>
      </c>
      <c r="D135" s="103">
        <f>D136</f>
        <v>1278.554</v>
      </c>
      <c r="E135" s="103">
        <f>E136</f>
        <v>902.342</v>
      </c>
      <c r="F135" s="104">
        <f>F136</f>
        <v>902.342</v>
      </c>
      <c r="G135" s="104">
        <v>0</v>
      </c>
      <c r="H135" s="245" t="s">
        <v>169</v>
      </c>
    </row>
    <row r="136" spans="1:8" ht="12.75">
      <c r="A136" s="199"/>
      <c r="B136" s="199"/>
      <c r="C136" s="105" t="s">
        <v>4</v>
      </c>
      <c r="D136" s="106">
        <v>1278.554</v>
      </c>
      <c r="E136" s="106">
        <v>902.342</v>
      </c>
      <c r="F136" s="107">
        <v>902.342</v>
      </c>
      <c r="G136" s="107">
        <v>0</v>
      </c>
      <c r="H136" s="246"/>
    </row>
    <row r="137" spans="1:8" ht="12.75">
      <c r="A137" s="199"/>
      <c r="B137" s="199"/>
      <c r="C137" s="105" t="s">
        <v>5</v>
      </c>
      <c r="D137" s="107">
        <v>0</v>
      </c>
      <c r="E137" s="107">
        <v>0</v>
      </c>
      <c r="F137" s="107">
        <v>0</v>
      </c>
      <c r="G137" s="107">
        <v>0</v>
      </c>
      <c r="H137" s="246"/>
    </row>
    <row r="138" spans="1:8" ht="12.75">
      <c r="A138" s="199"/>
      <c r="B138" s="199"/>
      <c r="C138" s="105" t="s">
        <v>6</v>
      </c>
      <c r="D138" s="107">
        <v>0</v>
      </c>
      <c r="E138" s="107">
        <v>0</v>
      </c>
      <c r="F138" s="107">
        <v>0</v>
      </c>
      <c r="G138" s="107">
        <v>0</v>
      </c>
      <c r="H138" s="246"/>
    </row>
    <row r="139" spans="1:8" ht="12.75">
      <c r="A139" s="200"/>
      <c r="B139" s="200"/>
      <c r="C139" s="105" t="s">
        <v>166</v>
      </c>
      <c r="D139" s="107">
        <v>0</v>
      </c>
      <c r="E139" s="107">
        <v>0</v>
      </c>
      <c r="F139" s="107">
        <v>0</v>
      </c>
      <c r="G139" s="107">
        <v>0</v>
      </c>
      <c r="H139" s="247"/>
    </row>
    <row r="140" spans="1:8" ht="12.75">
      <c r="A140" s="241" t="s">
        <v>237</v>
      </c>
      <c r="B140" s="242" t="s">
        <v>164</v>
      </c>
      <c r="C140" s="102" t="s">
        <v>3</v>
      </c>
      <c r="D140" s="103">
        <v>8240.949</v>
      </c>
      <c r="E140" s="103">
        <f>E141</f>
        <v>7615.949</v>
      </c>
      <c r="F140" s="104">
        <v>0</v>
      </c>
      <c r="G140" s="104">
        <v>0</v>
      </c>
      <c r="H140" s="245" t="s">
        <v>169</v>
      </c>
    </row>
    <row r="141" spans="1:8" ht="12.75">
      <c r="A141" s="199"/>
      <c r="B141" s="199"/>
      <c r="C141" s="105" t="s">
        <v>4</v>
      </c>
      <c r="D141" s="106">
        <v>8240.949</v>
      </c>
      <c r="E141" s="106">
        <v>7615.949</v>
      </c>
      <c r="F141" s="107">
        <v>0</v>
      </c>
      <c r="G141" s="107">
        <v>0</v>
      </c>
      <c r="H141" s="246"/>
    </row>
    <row r="142" spans="1:8" ht="12.75">
      <c r="A142" s="199"/>
      <c r="B142" s="199"/>
      <c r="C142" s="105" t="s">
        <v>5</v>
      </c>
      <c r="D142" s="107">
        <v>0</v>
      </c>
      <c r="E142" s="107">
        <v>0</v>
      </c>
      <c r="F142" s="107">
        <v>0</v>
      </c>
      <c r="G142" s="107">
        <v>0</v>
      </c>
      <c r="H142" s="246"/>
    </row>
    <row r="143" spans="1:8" ht="12.75">
      <c r="A143" s="199"/>
      <c r="B143" s="199"/>
      <c r="C143" s="105" t="s">
        <v>6</v>
      </c>
      <c r="D143" s="107">
        <v>0</v>
      </c>
      <c r="E143" s="107">
        <v>0</v>
      </c>
      <c r="F143" s="107">
        <v>0</v>
      </c>
      <c r="G143" s="107">
        <v>0</v>
      </c>
      <c r="H143" s="246"/>
    </row>
    <row r="144" spans="1:8" ht="12.75">
      <c r="A144" s="200"/>
      <c r="B144" s="200"/>
      <c r="C144" s="105" t="s">
        <v>166</v>
      </c>
      <c r="D144" s="107">
        <v>0</v>
      </c>
      <c r="E144" s="107">
        <v>0</v>
      </c>
      <c r="F144" s="107">
        <v>0</v>
      </c>
      <c r="G144" s="107">
        <v>0</v>
      </c>
      <c r="H144" s="247"/>
    </row>
    <row r="145" spans="1:8" ht="15">
      <c r="A145" s="236" t="s">
        <v>211</v>
      </c>
      <c r="B145" s="237" t="s">
        <v>230</v>
      </c>
      <c r="C145" s="61" t="s">
        <v>3</v>
      </c>
      <c r="D145" s="62">
        <f>D146+D147+D148+D149</f>
        <v>4205.493</v>
      </c>
      <c r="E145" s="62">
        <f>E146+E147+E148+E149</f>
        <v>4023.2309999999998</v>
      </c>
      <c r="F145" s="62">
        <f>F146+F147+F148+F149</f>
        <v>3409.995</v>
      </c>
      <c r="G145" s="62">
        <f>G146+G147+G148+G149</f>
        <v>0</v>
      </c>
      <c r="H145" s="245"/>
    </row>
    <row r="146" spans="1:8" ht="15">
      <c r="A146" s="199"/>
      <c r="B146" s="199"/>
      <c r="C146" s="61" t="s">
        <v>4</v>
      </c>
      <c r="D146" s="62">
        <f>D151+D156+D161+D187+D192</f>
        <v>4205.493</v>
      </c>
      <c r="E146" s="62">
        <f>E151+E156+E161+E187+E192+E182+E177</f>
        <v>4023.2309999999998</v>
      </c>
      <c r="F146" s="62">
        <f>F151+F156+F161+F187+F182+F192</f>
        <v>3409.995</v>
      </c>
      <c r="G146" s="62">
        <f>G151+G156+G161+G187</f>
        <v>0</v>
      </c>
      <c r="H146" s="246"/>
    </row>
    <row r="147" spans="1:8" ht="15">
      <c r="A147" s="199"/>
      <c r="B147" s="199"/>
      <c r="C147" s="61" t="s">
        <v>5</v>
      </c>
      <c r="D147" s="62">
        <f>D152+D162+D173+D188</f>
        <v>0</v>
      </c>
      <c r="E147" s="62">
        <f>E152+E162+E173+E188</f>
        <v>0</v>
      </c>
      <c r="F147" s="62">
        <f>F152+F162+F173+F188</f>
        <v>0</v>
      </c>
      <c r="G147" s="62">
        <f>G152+G162+G173+G188</f>
        <v>0</v>
      </c>
      <c r="H147" s="246"/>
    </row>
    <row r="148" spans="1:8" ht="15">
      <c r="A148" s="199"/>
      <c r="B148" s="199"/>
      <c r="C148" s="61" t="s">
        <v>6</v>
      </c>
      <c r="D148" s="62">
        <f aca="true" t="shared" si="1" ref="D148:G149">D153+D163+D168</f>
        <v>0</v>
      </c>
      <c r="E148" s="62">
        <f t="shared" si="1"/>
        <v>0</v>
      </c>
      <c r="F148" s="62">
        <f t="shared" si="1"/>
        <v>0</v>
      </c>
      <c r="G148" s="62">
        <f t="shared" si="1"/>
        <v>0</v>
      </c>
      <c r="H148" s="246"/>
    </row>
    <row r="149" spans="1:8" ht="30">
      <c r="A149" s="200"/>
      <c r="B149" s="200"/>
      <c r="C149" s="63" t="s">
        <v>166</v>
      </c>
      <c r="D149" s="62">
        <f t="shared" si="1"/>
        <v>0</v>
      </c>
      <c r="E149" s="62">
        <f t="shared" si="1"/>
        <v>0</v>
      </c>
      <c r="F149" s="62">
        <f t="shared" si="1"/>
        <v>0</v>
      </c>
      <c r="G149" s="62">
        <f t="shared" si="1"/>
        <v>0</v>
      </c>
      <c r="H149" s="247"/>
    </row>
    <row r="150" spans="1:9" ht="12.75">
      <c r="A150" s="238" t="s">
        <v>212</v>
      </c>
      <c r="B150" s="202" t="s">
        <v>48</v>
      </c>
      <c r="C150" s="97" t="s">
        <v>3</v>
      </c>
      <c r="D150" s="98">
        <f>D151+D154</f>
        <v>0</v>
      </c>
      <c r="E150" s="98">
        <f>E151</f>
        <v>0</v>
      </c>
      <c r="F150" s="98">
        <f>F151</f>
        <v>0</v>
      </c>
      <c r="G150" s="98">
        <f>G151</f>
        <v>0</v>
      </c>
      <c r="H150" s="233" t="s">
        <v>231</v>
      </c>
      <c r="I150" s="180">
        <f>E161+E182</f>
        <v>1352.676</v>
      </c>
    </row>
    <row r="151" spans="1:9" ht="12.75">
      <c r="A151" s="199"/>
      <c r="B151" s="218"/>
      <c r="C151" s="110" t="s">
        <v>4</v>
      </c>
      <c r="D151" s="111">
        <v>0</v>
      </c>
      <c r="E151" s="111">
        <v>0</v>
      </c>
      <c r="F151" s="111">
        <v>0</v>
      </c>
      <c r="G151" s="111">
        <v>0</v>
      </c>
      <c r="H151" s="234"/>
      <c r="I151" s="180">
        <f>E192+E156+E187</f>
        <v>2633.5950000000003</v>
      </c>
    </row>
    <row r="152" spans="1:8" ht="12.75">
      <c r="A152" s="199"/>
      <c r="B152" s="218"/>
      <c r="C152" s="110" t="s">
        <v>5</v>
      </c>
      <c r="D152" s="111">
        <v>0</v>
      </c>
      <c r="E152" s="111">
        <v>0</v>
      </c>
      <c r="F152" s="111">
        <v>0</v>
      </c>
      <c r="G152" s="111">
        <v>0</v>
      </c>
      <c r="H152" s="234"/>
    </row>
    <row r="153" spans="1:8" ht="12.75">
      <c r="A153" s="199"/>
      <c r="B153" s="218"/>
      <c r="C153" s="110" t="s">
        <v>6</v>
      </c>
      <c r="D153" s="111">
        <v>0</v>
      </c>
      <c r="E153" s="111">
        <v>0</v>
      </c>
      <c r="F153" s="111">
        <v>0</v>
      </c>
      <c r="G153" s="111">
        <v>0</v>
      </c>
      <c r="H153" s="234"/>
    </row>
    <row r="154" spans="1:8" ht="12.75">
      <c r="A154" s="200"/>
      <c r="B154" s="219"/>
      <c r="C154" s="110" t="s">
        <v>166</v>
      </c>
      <c r="D154" s="111">
        <v>0</v>
      </c>
      <c r="E154" s="111">
        <v>0</v>
      </c>
      <c r="F154" s="111">
        <v>0</v>
      </c>
      <c r="G154" s="111">
        <v>0</v>
      </c>
      <c r="H154" s="235"/>
    </row>
    <row r="155" spans="1:8" ht="12.75">
      <c r="A155" s="238" t="s">
        <v>213</v>
      </c>
      <c r="B155" s="242" t="s">
        <v>160</v>
      </c>
      <c r="C155" s="102" t="s">
        <v>3</v>
      </c>
      <c r="D155" s="103">
        <f>D156</f>
        <v>817.316</v>
      </c>
      <c r="E155" s="103">
        <f>E156</f>
        <v>817.315</v>
      </c>
      <c r="F155" s="104">
        <f>F156</f>
        <v>817.315</v>
      </c>
      <c r="G155" s="104">
        <v>0</v>
      </c>
      <c r="H155" s="245" t="s">
        <v>169</v>
      </c>
    </row>
    <row r="156" spans="1:8" ht="12.75">
      <c r="A156" s="199"/>
      <c r="B156" s="199"/>
      <c r="C156" s="105" t="s">
        <v>4</v>
      </c>
      <c r="D156" s="106">
        <v>817.316</v>
      </c>
      <c r="E156" s="106">
        <v>817.315</v>
      </c>
      <c r="F156" s="107">
        <v>817.315</v>
      </c>
      <c r="G156" s="107">
        <v>0</v>
      </c>
      <c r="H156" s="246"/>
    </row>
    <row r="157" spans="1:8" ht="12.75">
      <c r="A157" s="199"/>
      <c r="B157" s="199"/>
      <c r="C157" s="105" t="s">
        <v>5</v>
      </c>
      <c r="D157" s="106">
        <v>0</v>
      </c>
      <c r="E157" s="106">
        <v>0</v>
      </c>
      <c r="F157" s="107">
        <v>0</v>
      </c>
      <c r="G157" s="107">
        <v>0</v>
      </c>
      <c r="H157" s="246"/>
    </row>
    <row r="158" spans="1:9" ht="12.75">
      <c r="A158" s="199"/>
      <c r="B158" s="199"/>
      <c r="C158" s="105" t="s">
        <v>6</v>
      </c>
      <c r="D158" s="106">
        <v>0</v>
      </c>
      <c r="E158" s="106">
        <v>0</v>
      </c>
      <c r="F158" s="107">
        <v>0</v>
      </c>
      <c r="G158" s="107">
        <v>0</v>
      </c>
      <c r="H158" s="246"/>
      <c r="I158" s="7"/>
    </row>
    <row r="159" spans="1:8" ht="12.75">
      <c r="A159" s="200"/>
      <c r="B159" s="200"/>
      <c r="C159" s="105" t="s">
        <v>166</v>
      </c>
      <c r="D159" s="106">
        <v>0</v>
      </c>
      <c r="E159" s="106">
        <v>0</v>
      </c>
      <c r="F159" s="107">
        <v>0</v>
      </c>
      <c r="G159" s="107">
        <v>0</v>
      </c>
      <c r="H159" s="247"/>
    </row>
    <row r="160" spans="1:8" ht="12.75">
      <c r="A160" s="238" t="s">
        <v>214</v>
      </c>
      <c r="B160" s="202" t="s">
        <v>236</v>
      </c>
      <c r="C160" s="97" t="s">
        <v>3</v>
      </c>
      <c r="D160" s="98">
        <f>D161</f>
        <v>680.41</v>
      </c>
      <c r="E160" s="128">
        <f>E161</f>
        <v>856.3</v>
      </c>
      <c r="F160" s="98">
        <f>F161</f>
        <v>622.84</v>
      </c>
      <c r="G160" s="98">
        <f>G161</f>
        <v>0</v>
      </c>
      <c r="H160" s="233" t="s">
        <v>169</v>
      </c>
    </row>
    <row r="161" spans="1:8" ht="12.75">
      <c r="A161" s="199"/>
      <c r="B161" s="248"/>
      <c r="C161" s="110" t="s">
        <v>4</v>
      </c>
      <c r="D161" s="111">
        <v>680.41</v>
      </c>
      <c r="E161" s="129">
        <v>856.3</v>
      </c>
      <c r="F161" s="111">
        <v>622.84</v>
      </c>
      <c r="G161" s="111">
        <v>0</v>
      </c>
      <c r="H161" s="234"/>
    </row>
    <row r="162" spans="1:8" ht="12.75">
      <c r="A162" s="199"/>
      <c r="B162" s="248"/>
      <c r="C162" s="110" t="s">
        <v>5</v>
      </c>
      <c r="D162" s="111">
        <v>0</v>
      </c>
      <c r="E162" s="129">
        <v>0</v>
      </c>
      <c r="F162" s="111">
        <v>0</v>
      </c>
      <c r="G162" s="111">
        <v>0</v>
      </c>
      <c r="H162" s="234"/>
    </row>
    <row r="163" spans="1:8" ht="12.75">
      <c r="A163" s="199"/>
      <c r="B163" s="248"/>
      <c r="C163" s="110" t="s">
        <v>6</v>
      </c>
      <c r="D163" s="111">
        <v>0</v>
      </c>
      <c r="E163" s="129">
        <v>0</v>
      </c>
      <c r="F163" s="111">
        <v>0</v>
      </c>
      <c r="G163" s="111">
        <v>0</v>
      </c>
      <c r="H163" s="234"/>
    </row>
    <row r="164" spans="1:8" ht="12.75">
      <c r="A164" s="200"/>
      <c r="B164" s="249"/>
      <c r="C164" s="110" t="s">
        <v>166</v>
      </c>
      <c r="D164" s="111">
        <v>0</v>
      </c>
      <c r="E164" s="129">
        <v>0</v>
      </c>
      <c r="F164" s="111">
        <v>0</v>
      </c>
      <c r="G164" s="111">
        <v>0</v>
      </c>
      <c r="H164" s="235"/>
    </row>
    <row r="165" spans="1:8" ht="12.75" hidden="1">
      <c r="A165" s="167" t="s">
        <v>214</v>
      </c>
      <c r="B165" s="176" t="s">
        <v>173</v>
      </c>
      <c r="C165" s="97" t="s">
        <v>3</v>
      </c>
      <c r="D165" s="111">
        <v>0</v>
      </c>
      <c r="E165" s="129">
        <v>0</v>
      </c>
      <c r="F165" s="111">
        <v>0</v>
      </c>
      <c r="G165" s="111">
        <v>0</v>
      </c>
      <c r="H165" s="116"/>
    </row>
    <row r="166" spans="1:8" ht="12.75" hidden="1">
      <c r="A166" s="167"/>
      <c r="B166" s="176"/>
      <c r="C166" s="110" t="s">
        <v>4</v>
      </c>
      <c r="D166" s="111">
        <v>0</v>
      </c>
      <c r="E166" s="129">
        <v>0</v>
      </c>
      <c r="F166" s="111">
        <v>0</v>
      </c>
      <c r="G166" s="111">
        <v>0</v>
      </c>
      <c r="H166" s="116"/>
    </row>
    <row r="167" spans="1:8" ht="12.75" hidden="1">
      <c r="A167" s="167"/>
      <c r="B167" s="176"/>
      <c r="C167" s="110" t="s">
        <v>5</v>
      </c>
      <c r="D167" s="111">
        <v>0</v>
      </c>
      <c r="E167" s="129">
        <v>0</v>
      </c>
      <c r="F167" s="111">
        <v>0</v>
      </c>
      <c r="G167" s="111">
        <v>0</v>
      </c>
      <c r="H167" s="116"/>
    </row>
    <row r="168" spans="1:8" ht="12.75" hidden="1">
      <c r="A168" s="167"/>
      <c r="B168" s="176"/>
      <c r="C168" s="110" t="s">
        <v>6</v>
      </c>
      <c r="D168" s="111">
        <v>0</v>
      </c>
      <c r="E168" s="129">
        <v>0</v>
      </c>
      <c r="F168" s="111">
        <v>0</v>
      </c>
      <c r="G168" s="111">
        <v>0</v>
      </c>
      <c r="H168" s="116"/>
    </row>
    <row r="169" spans="1:8" ht="12.75" hidden="1">
      <c r="A169" s="167"/>
      <c r="B169" s="176"/>
      <c r="C169" s="110" t="s">
        <v>166</v>
      </c>
      <c r="D169" s="111">
        <v>0</v>
      </c>
      <c r="E169" s="129">
        <v>0</v>
      </c>
      <c r="F169" s="111">
        <v>0</v>
      </c>
      <c r="G169" s="111">
        <v>0</v>
      </c>
      <c r="H169" s="116"/>
    </row>
    <row r="170" spans="1:8" ht="12.75" hidden="1">
      <c r="A170" s="171"/>
      <c r="B170" s="177" t="s">
        <v>174</v>
      </c>
      <c r="C170" s="105"/>
      <c r="D170" s="107"/>
      <c r="E170" s="106"/>
      <c r="F170" s="107"/>
      <c r="G170" s="107"/>
      <c r="H170" s="109"/>
    </row>
    <row r="171" spans="1:8" ht="25.5" hidden="1">
      <c r="A171" s="171" t="s">
        <v>210</v>
      </c>
      <c r="B171" s="177" t="s">
        <v>160</v>
      </c>
      <c r="C171" s="102" t="s">
        <v>3</v>
      </c>
      <c r="D171" s="103">
        <v>0</v>
      </c>
      <c r="E171" s="103">
        <v>0</v>
      </c>
      <c r="F171" s="104">
        <v>0</v>
      </c>
      <c r="G171" s="104">
        <v>0</v>
      </c>
      <c r="H171" s="245" t="s">
        <v>169</v>
      </c>
    </row>
    <row r="172" spans="1:8" ht="12.75" hidden="1">
      <c r="A172" s="171"/>
      <c r="B172" s="178"/>
      <c r="C172" s="105" t="s">
        <v>4</v>
      </c>
      <c r="D172" s="106">
        <v>0</v>
      </c>
      <c r="E172" s="106">
        <v>0</v>
      </c>
      <c r="F172" s="107">
        <v>0</v>
      </c>
      <c r="G172" s="107">
        <v>0</v>
      </c>
      <c r="H172" s="246"/>
    </row>
    <row r="173" spans="1:8" ht="12.75" hidden="1">
      <c r="A173" s="171"/>
      <c r="B173" s="178"/>
      <c r="C173" s="105" t="s">
        <v>5</v>
      </c>
      <c r="D173" s="106">
        <v>0</v>
      </c>
      <c r="E173" s="106">
        <v>0</v>
      </c>
      <c r="F173" s="107">
        <v>0</v>
      </c>
      <c r="G173" s="107">
        <v>0</v>
      </c>
      <c r="H173" s="246"/>
    </row>
    <row r="174" spans="1:8" ht="12.75" hidden="1">
      <c r="A174" s="171"/>
      <c r="B174" s="178"/>
      <c r="C174" s="105" t="s">
        <v>6</v>
      </c>
      <c r="D174" s="106">
        <v>0</v>
      </c>
      <c r="E174" s="106">
        <v>0</v>
      </c>
      <c r="F174" s="107">
        <v>0</v>
      </c>
      <c r="G174" s="107">
        <v>0</v>
      </c>
      <c r="H174" s="246"/>
    </row>
    <row r="175" spans="1:8" ht="12.75" hidden="1">
      <c r="A175" s="171"/>
      <c r="B175" s="178"/>
      <c r="C175" s="105" t="s">
        <v>166</v>
      </c>
      <c r="D175" s="106">
        <v>0</v>
      </c>
      <c r="E175" s="106">
        <v>0</v>
      </c>
      <c r="F175" s="107">
        <v>0</v>
      </c>
      <c r="G175" s="107">
        <v>0</v>
      </c>
      <c r="H175" s="247"/>
    </row>
    <row r="176" spans="1:8" ht="12.75">
      <c r="A176" s="241" t="s">
        <v>235</v>
      </c>
      <c r="B176" s="250" t="s">
        <v>378</v>
      </c>
      <c r="C176" s="97" t="s">
        <v>3</v>
      </c>
      <c r="D176" s="98">
        <f>D177</f>
        <v>0</v>
      </c>
      <c r="E176" s="128">
        <f>E177</f>
        <v>36.96</v>
      </c>
      <c r="F176" s="98">
        <f>F177</f>
        <v>0</v>
      </c>
      <c r="G176" s="98">
        <f>G177</f>
        <v>0</v>
      </c>
      <c r="H176" s="233" t="s">
        <v>169</v>
      </c>
    </row>
    <row r="177" spans="1:8" ht="12.75">
      <c r="A177" s="199"/>
      <c r="B177" s="251"/>
      <c r="C177" s="110" t="s">
        <v>4</v>
      </c>
      <c r="D177" s="111">
        <v>0</v>
      </c>
      <c r="E177" s="129">
        <v>36.96</v>
      </c>
      <c r="F177" s="111">
        <v>0</v>
      </c>
      <c r="G177" s="111">
        <v>0</v>
      </c>
      <c r="H177" s="234"/>
    </row>
    <row r="178" spans="1:8" ht="12.75">
      <c r="A178" s="199"/>
      <c r="B178" s="251"/>
      <c r="C178" s="110" t="s">
        <v>5</v>
      </c>
      <c r="D178" s="111">
        <v>0</v>
      </c>
      <c r="E178" s="129">
        <v>0</v>
      </c>
      <c r="F178" s="111">
        <v>0</v>
      </c>
      <c r="G178" s="111">
        <v>0</v>
      </c>
      <c r="H178" s="234"/>
    </row>
    <row r="179" spans="1:8" ht="12.75">
      <c r="A179" s="199"/>
      <c r="B179" s="251"/>
      <c r="C179" s="110" t="s">
        <v>6</v>
      </c>
      <c r="D179" s="111">
        <v>0</v>
      </c>
      <c r="E179" s="129">
        <v>0</v>
      </c>
      <c r="F179" s="111">
        <v>0</v>
      </c>
      <c r="G179" s="111">
        <v>0</v>
      </c>
      <c r="H179" s="234"/>
    </row>
    <row r="180" spans="1:8" ht="18.75" customHeight="1">
      <c r="A180" s="200"/>
      <c r="B180" s="252"/>
      <c r="C180" s="110" t="s">
        <v>166</v>
      </c>
      <c r="D180" s="111">
        <v>0</v>
      </c>
      <c r="E180" s="129">
        <v>0</v>
      </c>
      <c r="F180" s="111">
        <v>0</v>
      </c>
      <c r="G180" s="111">
        <v>0</v>
      </c>
      <c r="H180" s="235"/>
    </row>
    <row r="181" spans="1:8" ht="12.75">
      <c r="A181" s="238" t="s">
        <v>244</v>
      </c>
      <c r="B181" s="202" t="s">
        <v>303</v>
      </c>
      <c r="C181" s="97" t="s">
        <v>3</v>
      </c>
      <c r="D181" s="98">
        <f>D182</f>
        <v>0</v>
      </c>
      <c r="E181" s="128">
        <f>E182</f>
        <v>496.376</v>
      </c>
      <c r="F181" s="98">
        <f>F182</f>
        <v>366.81</v>
      </c>
      <c r="G181" s="98">
        <f>G182</f>
        <v>0</v>
      </c>
      <c r="H181" s="233" t="s">
        <v>169</v>
      </c>
    </row>
    <row r="182" spans="1:8" ht="12.75">
      <c r="A182" s="199"/>
      <c r="B182" s="248"/>
      <c r="C182" s="110" t="s">
        <v>4</v>
      </c>
      <c r="D182" s="111">
        <v>0</v>
      </c>
      <c r="E182" s="129">
        <v>496.376</v>
      </c>
      <c r="F182" s="111">
        <v>366.81</v>
      </c>
      <c r="G182" s="111">
        <v>0</v>
      </c>
      <c r="H182" s="234"/>
    </row>
    <row r="183" spans="1:8" ht="12.75">
      <c r="A183" s="199"/>
      <c r="B183" s="248"/>
      <c r="C183" s="110" t="s">
        <v>5</v>
      </c>
      <c r="D183" s="111">
        <v>0</v>
      </c>
      <c r="E183" s="129">
        <v>0</v>
      </c>
      <c r="F183" s="111">
        <v>0</v>
      </c>
      <c r="G183" s="111">
        <v>0</v>
      </c>
      <c r="H183" s="234"/>
    </row>
    <row r="184" spans="1:8" ht="12.75">
      <c r="A184" s="199"/>
      <c r="B184" s="248"/>
      <c r="C184" s="110" t="s">
        <v>6</v>
      </c>
      <c r="D184" s="111">
        <v>0</v>
      </c>
      <c r="E184" s="129">
        <v>0</v>
      </c>
      <c r="F184" s="111">
        <v>0</v>
      </c>
      <c r="G184" s="111">
        <v>0</v>
      </c>
      <c r="H184" s="234"/>
    </row>
    <row r="185" spans="1:8" ht="12.75">
      <c r="A185" s="200"/>
      <c r="B185" s="249"/>
      <c r="C185" s="110" t="s">
        <v>166</v>
      </c>
      <c r="D185" s="111">
        <v>0</v>
      </c>
      <c r="E185" s="129">
        <v>0</v>
      </c>
      <c r="F185" s="111">
        <v>0</v>
      </c>
      <c r="G185" s="111">
        <v>0</v>
      </c>
      <c r="H185" s="235"/>
    </row>
    <row r="186" spans="1:8" ht="12.75">
      <c r="A186" s="241" t="s">
        <v>313</v>
      </c>
      <c r="B186" s="242" t="s">
        <v>161</v>
      </c>
      <c r="C186" s="102" t="s">
        <v>3</v>
      </c>
      <c r="D186" s="103">
        <f>D187</f>
        <v>233.333</v>
      </c>
      <c r="E186" s="103">
        <f>E187</f>
        <v>163.33</v>
      </c>
      <c r="F186" s="104">
        <f>F187</f>
        <v>163.33</v>
      </c>
      <c r="G186" s="104">
        <v>0</v>
      </c>
      <c r="H186" s="245" t="s">
        <v>169</v>
      </c>
    </row>
    <row r="187" spans="1:8" ht="12.75">
      <c r="A187" s="199"/>
      <c r="B187" s="199"/>
      <c r="C187" s="105" t="s">
        <v>4</v>
      </c>
      <c r="D187" s="106">
        <v>233.333</v>
      </c>
      <c r="E187" s="106">
        <v>163.33</v>
      </c>
      <c r="F187" s="107">
        <v>163.33</v>
      </c>
      <c r="G187" s="107">
        <v>0</v>
      </c>
      <c r="H187" s="246"/>
    </row>
    <row r="188" spans="1:8" ht="12.75">
      <c r="A188" s="199"/>
      <c r="B188" s="199"/>
      <c r="C188" s="105" t="s">
        <v>5</v>
      </c>
      <c r="D188" s="106">
        <v>0</v>
      </c>
      <c r="E188" s="106">
        <v>0</v>
      </c>
      <c r="F188" s="107">
        <v>0</v>
      </c>
      <c r="G188" s="107">
        <v>0</v>
      </c>
      <c r="H188" s="246"/>
    </row>
    <row r="189" spans="1:8" ht="12.75">
      <c r="A189" s="199"/>
      <c r="B189" s="199"/>
      <c r="C189" s="105" t="s">
        <v>6</v>
      </c>
      <c r="D189" s="106">
        <v>0</v>
      </c>
      <c r="E189" s="106">
        <v>0</v>
      </c>
      <c r="F189" s="107">
        <v>0</v>
      </c>
      <c r="G189" s="107">
        <v>0</v>
      </c>
      <c r="H189" s="247"/>
    </row>
    <row r="190" spans="1:8" ht="12.75">
      <c r="A190" s="200"/>
      <c r="B190" s="200"/>
      <c r="C190" s="105" t="s">
        <v>166</v>
      </c>
      <c r="D190" s="106">
        <v>0</v>
      </c>
      <c r="E190" s="106">
        <v>0</v>
      </c>
      <c r="F190" s="107">
        <v>0</v>
      </c>
      <c r="G190" s="107">
        <v>0</v>
      </c>
      <c r="H190" s="108"/>
    </row>
    <row r="191" spans="1:8" ht="12.75">
      <c r="A191" s="241" t="s">
        <v>342</v>
      </c>
      <c r="B191" s="242" t="s">
        <v>243</v>
      </c>
      <c r="C191" s="102" t="s">
        <v>3</v>
      </c>
      <c r="D191" s="103">
        <f>D192</f>
        <v>2474.434</v>
      </c>
      <c r="E191" s="103">
        <f>E192</f>
        <v>1652.95</v>
      </c>
      <c r="F191" s="104">
        <f>F192</f>
        <v>1439.7</v>
      </c>
      <c r="G191" s="104">
        <v>0</v>
      </c>
      <c r="H191" s="245" t="s">
        <v>169</v>
      </c>
    </row>
    <row r="192" spans="1:8" ht="12.75">
      <c r="A192" s="199"/>
      <c r="B192" s="243"/>
      <c r="C192" s="105" t="s">
        <v>4</v>
      </c>
      <c r="D192" s="106">
        <v>2474.434</v>
      </c>
      <c r="E192" s="106">
        <v>1652.95</v>
      </c>
      <c r="F192" s="107">
        <v>1439.7</v>
      </c>
      <c r="G192" s="107">
        <v>0</v>
      </c>
      <c r="H192" s="246"/>
    </row>
    <row r="193" spans="1:8" ht="12.75">
      <c r="A193" s="199"/>
      <c r="B193" s="243"/>
      <c r="C193" s="105" t="s">
        <v>5</v>
      </c>
      <c r="D193" s="106">
        <v>0</v>
      </c>
      <c r="E193" s="107">
        <v>0</v>
      </c>
      <c r="F193" s="107">
        <v>0</v>
      </c>
      <c r="G193" s="107">
        <v>0</v>
      </c>
      <c r="H193" s="246"/>
    </row>
    <row r="194" spans="1:8" ht="12.75">
      <c r="A194" s="199"/>
      <c r="B194" s="243"/>
      <c r="C194" s="105" t="s">
        <v>6</v>
      </c>
      <c r="D194" s="106">
        <v>0</v>
      </c>
      <c r="E194" s="107">
        <v>0</v>
      </c>
      <c r="F194" s="107">
        <v>0</v>
      </c>
      <c r="G194" s="107">
        <v>0</v>
      </c>
      <c r="H194" s="247"/>
    </row>
    <row r="195" spans="1:8" ht="12.75">
      <c r="A195" s="200"/>
      <c r="B195" s="244"/>
      <c r="C195" s="105" t="s">
        <v>166</v>
      </c>
      <c r="D195" s="106">
        <v>0</v>
      </c>
      <c r="E195" s="107">
        <v>0</v>
      </c>
      <c r="F195" s="107">
        <v>0</v>
      </c>
      <c r="G195" s="107">
        <v>0</v>
      </c>
      <c r="H195" s="108"/>
    </row>
    <row r="196" spans="1:8" ht="15">
      <c r="A196" s="236" t="s">
        <v>177</v>
      </c>
      <c r="B196" s="237" t="s">
        <v>238</v>
      </c>
      <c r="C196" s="61" t="s">
        <v>3</v>
      </c>
      <c r="D196" s="62">
        <f>D197+D198+D199+D200</f>
        <v>27713.629999999997</v>
      </c>
      <c r="E196" s="188">
        <f>E197+E198+E199+E200</f>
        <v>24663.28</v>
      </c>
      <c r="F196" s="188">
        <f>F197+F198+F199+F200</f>
        <v>23203.5</v>
      </c>
      <c r="G196" s="188">
        <f>G197+G198+G199+G200</f>
        <v>19907.1</v>
      </c>
      <c r="H196" s="233"/>
    </row>
    <row r="197" spans="1:8" ht="15">
      <c r="A197" s="199"/>
      <c r="B197" s="199"/>
      <c r="C197" s="61" t="s">
        <v>4</v>
      </c>
      <c r="D197" s="62">
        <f>D202+D227+D252+D262+D292+D277</f>
        <v>9659.58</v>
      </c>
      <c r="E197" s="188">
        <f>E202+E227+E252+E277+E292+E262</f>
        <v>3241.38</v>
      </c>
      <c r="F197" s="188">
        <f>F202+F227+F252+F277+F292+F262+F326</f>
        <v>8139.5</v>
      </c>
      <c r="G197" s="188">
        <f>G202+G227+G252+G277+G292+G262</f>
        <v>1500</v>
      </c>
      <c r="H197" s="234"/>
    </row>
    <row r="198" spans="1:8" ht="15">
      <c r="A198" s="199"/>
      <c r="B198" s="199"/>
      <c r="C198" s="61" t="s">
        <v>5</v>
      </c>
      <c r="D198" s="62">
        <f>D203+D228+D253+D278+D293+D263</f>
        <v>8648.189999999999</v>
      </c>
      <c r="E198" s="188">
        <f>E203+E228+E253+E278+E293+E263</f>
        <v>7734.4</v>
      </c>
      <c r="F198" s="188">
        <f>F203+F228+F253+F278+F293+F263</f>
        <v>7219</v>
      </c>
      <c r="G198" s="188">
        <f>G203+G228+G253+G278+G293+G263</f>
        <v>9981</v>
      </c>
      <c r="H198" s="234"/>
    </row>
    <row r="199" spans="1:8" ht="15">
      <c r="A199" s="199"/>
      <c r="B199" s="199"/>
      <c r="C199" s="61" t="s">
        <v>6</v>
      </c>
      <c r="D199" s="62">
        <f>D204+D229+D254+D279+D294+D264</f>
        <v>9405.86</v>
      </c>
      <c r="E199" s="188">
        <f>E204+E229+E254+E279+E294+E264</f>
        <v>13687.499999999998</v>
      </c>
      <c r="F199" s="188">
        <f>F204+F229+F254+F279+F294+F264</f>
        <v>7845</v>
      </c>
      <c r="G199" s="188">
        <f>G204+G229+G254+G279+G294+G264</f>
        <v>8426.1</v>
      </c>
      <c r="H199" s="234"/>
    </row>
    <row r="200" spans="1:8" ht="30">
      <c r="A200" s="200"/>
      <c r="B200" s="200"/>
      <c r="C200" s="63" t="s">
        <v>166</v>
      </c>
      <c r="D200" s="62">
        <f>D210+D230+D255</f>
        <v>0</v>
      </c>
      <c r="E200" s="62">
        <f>E210+E230+E255</f>
        <v>0</v>
      </c>
      <c r="F200" s="62">
        <f>F210+F230+F255</f>
        <v>0</v>
      </c>
      <c r="G200" s="62">
        <f>G210+G230+G255</f>
        <v>0</v>
      </c>
      <c r="H200" s="235"/>
    </row>
    <row r="201" spans="1:8" ht="15">
      <c r="A201" s="236" t="s">
        <v>215</v>
      </c>
      <c r="B201" s="237" t="s">
        <v>216</v>
      </c>
      <c r="C201" s="61" t="s">
        <v>3</v>
      </c>
      <c r="D201" s="62">
        <f>D202+D203+D204+D205</f>
        <v>977.8799999999999</v>
      </c>
      <c r="E201" s="62">
        <f>E202+E203+E204+E205</f>
        <v>2257.93</v>
      </c>
      <c r="F201" s="62">
        <f>F202+F203+F204+F205</f>
        <v>1262.3</v>
      </c>
      <c r="G201" s="62">
        <f>G202</f>
        <v>1000</v>
      </c>
      <c r="H201" s="230"/>
    </row>
    <row r="202" spans="1:8" ht="15">
      <c r="A202" s="199"/>
      <c r="B202" s="199"/>
      <c r="C202" s="61" t="s">
        <v>4</v>
      </c>
      <c r="D202" s="62">
        <f>D212+D217+D222</f>
        <v>977.8799999999999</v>
      </c>
      <c r="E202" s="62">
        <f>E212+E217+E222</f>
        <v>2257.93</v>
      </c>
      <c r="F202" s="62">
        <f>F212+F217+F222</f>
        <v>1262.3</v>
      </c>
      <c r="G202" s="62">
        <f>G212+G217+G222</f>
        <v>1000</v>
      </c>
      <c r="H202" s="231"/>
    </row>
    <row r="203" spans="1:8" ht="15">
      <c r="A203" s="199"/>
      <c r="B203" s="199"/>
      <c r="C203" s="61" t="s">
        <v>5</v>
      </c>
      <c r="D203" s="62">
        <v>0</v>
      </c>
      <c r="E203" s="62">
        <v>0</v>
      </c>
      <c r="F203" s="62">
        <v>0</v>
      </c>
      <c r="G203" s="62">
        <v>0</v>
      </c>
      <c r="H203" s="231"/>
    </row>
    <row r="204" spans="1:8" ht="15">
      <c r="A204" s="199"/>
      <c r="B204" s="199"/>
      <c r="C204" s="61" t="s">
        <v>6</v>
      </c>
      <c r="D204" s="62">
        <f>D214+D219</f>
        <v>0</v>
      </c>
      <c r="E204" s="62">
        <f>E214+E219</f>
        <v>0</v>
      </c>
      <c r="F204" s="62">
        <f>F214+F219</f>
        <v>0</v>
      </c>
      <c r="G204" s="62">
        <f>G214+G219</f>
        <v>0</v>
      </c>
      <c r="H204" s="231"/>
    </row>
    <row r="205" spans="1:8" ht="36.75" customHeight="1">
      <c r="A205" s="200"/>
      <c r="B205" s="200"/>
      <c r="C205" s="63" t="s">
        <v>166</v>
      </c>
      <c r="D205" s="62">
        <v>0</v>
      </c>
      <c r="E205" s="62">
        <v>0</v>
      </c>
      <c r="F205" s="62">
        <v>0</v>
      </c>
      <c r="G205" s="62">
        <v>0</v>
      </c>
      <c r="H205" s="232"/>
    </row>
    <row r="206" spans="1:8" ht="49.5" customHeight="1" hidden="1">
      <c r="A206" s="167" t="s">
        <v>113</v>
      </c>
      <c r="B206" s="176" t="s">
        <v>178</v>
      </c>
      <c r="C206" s="97" t="s">
        <v>3</v>
      </c>
      <c r="D206" s="98">
        <v>0</v>
      </c>
      <c r="E206" s="98">
        <f>E207</f>
        <v>0</v>
      </c>
      <c r="F206" s="98">
        <f>F207</f>
        <v>0</v>
      </c>
      <c r="G206" s="98"/>
      <c r="H206" s="233" t="s">
        <v>171</v>
      </c>
    </row>
    <row r="207" spans="1:8" ht="12.75" hidden="1">
      <c r="A207" s="167"/>
      <c r="B207" s="176"/>
      <c r="C207" s="110" t="s">
        <v>4</v>
      </c>
      <c r="D207" s="111">
        <v>0</v>
      </c>
      <c r="E207" s="111">
        <v>0</v>
      </c>
      <c r="F207" s="111">
        <v>0</v>
      </c>
      <c r="G207" s="111"/>
      <c r="H207" s="234"/>
    </row>
    <row r="208" spans="1:8" ht="12.75" hidden="1">
      <c r="A208" s="167"/>
      <c r="B208" s="179"/>
      <c r="C208" s="110" t="s">
        <v>5</v>
      </c>
      <c r="D208" s="111">
        <v>0</v>
      </c>
      <c r="E208" s="111">
        <v>0</v>
      </c>
      <c r="F208" s="111">
        <v>0</v>
      </c>
      <c r="G208" s="111"/>
      <c r="H208" s="234"/>
    </row>
    <row r="209" spans="1:8" ht="12.75" hidden="1">
      <c r="A209" s="167"/>
      <c r="B209" s="179"/>
      <c r="C209" s="110" t="s">
        <v>6</v>
      </c>
      <c r="D209" s="111">
        <v>0</v>
      </c>
      <c r="E209" s="111">
        <v>0</v>
      </c>
      <c r="F209" s="111">
        <v>0</v>
      </c>
      <c r="G209" s="111"/>
      <c r="H209" s="234"/>
    </row>
    <row r="210" spans="1:8" ht="40.5" customHeight="1" hidden="1">
      <c r="A210" s="167"/>
      <c r="B210" s="179"/>
      <c r="C210" s="110" t="s">
        <v>166</v>
      </c>
      <c r="D210" s="111">
        <v>0</v>
      </c>
      <c r="E210" s="111">
        <v>0</v>
      </c>
      <c r="F210" s="111">
        <v>0</v>
      </c>
      <c r="G210" s="111"/>
      <c r="H210" s="235"/>
    </row>
    <row r="211" spans="1:8" ht="55.5" customHeight="1">
      <c r="A211" s="238" t="s">
        <v>252</v>
      </c>
      <c r="B211" s="202" t="s">
        <v>387</v>
      </c>
      <c r="C211" s="105" t="s">
        <v>3</v>
      </c>
      <c r="D211" s="111">
        <f>D212</f>
        <v>0</v>
      </c>
      <c r="E211" s="111">
        <f>E212</f>
        <v>1455</v>
      </c>
      <c r="F211" s="111">
        <f>F212+F213+F214+F215</f>
        <v>1262.3</v>
      </c>
      <c r="G211" s="111">
        <f>G212+G213+G214+G215</f>
        <v>1000</v>
      </c>
      <c r="H211" s="233" t="s">
        <v>234</v>
      </c>
    </row>
    <row r="212" spans="1:8" ht="16.5" customHeight="1">
      <c r="A212" s="199"/>
      <c r="B212" s="239"/>
      <c r="C212" s="105" t="s">
        <v>4</v>
      </c>
      <c r="D212" s="111">
        <v>0</v>
      </c>
      <c r="E212" s="111">
        <v>1455</v>
      </c>
      <c r="F212" s="111">
        <v>1262.3</v>
      </c>
      <c r="G212" s="111">
        <v>1000</v>
      </c>
      <c r="H212" s="234"/>
    </row>
    <row r="213" spans="1:8" ht="16.5" customHeight="1">
      <c r="A213" s="199"/>
      <c r="B213" s="239"/>
      <c r="C213" s="105" t="s">
        <v>5</v>
      </c>
      <c r="D213" s="111">
        <v>0</v>
      </c>
      <c r="E213" s="111">
        <v>0</v>
      </c>
      <c r="F213" s="111">
        <v>0</v>
      </c>
      <c r="G213" s="111">
        <f>G214+G216</f>
        <v>0</v>
      </c>
      <c r="H213" s="234"/>
    </row>
    <row r="214" spans="1:8" ht="12.75" customHeight="1">
      <c r="A214" s="199"/>
      <c r="B214" s="239"/>
      <c r="C214" s="105" t="s">
        <v>6</v>
      </c>
      <c r="D214" s="111">
        <v>0</v>
      </c>
      <c r="E214" s="111">
        <v>0</v>
      </c>
      <c r="F214" s="111">
        <v>0</v>
      </c>
      <c r="G214" s="111">
        <v>0</v>
      </c>
      <c r="H214" s="234"/>
    </row>
    <row r="215" spans="1:8" ht="18" customHeight="1">
      <c r="A215" s="200"/>
      <c r="B215" s="240"/>
      <c r="C215" s="137" t="s">
        <v>166</v>
      </c>
      <c r="D215" s="111">
        <v>0</v>
      </c>
      <c r="E215" s="111">
        <v>0</v>
      </c>
      <c r="F215" s="111">
        <v>0</v>
      </c>
      <c r="G215" s="111">
        <f>G216+G218</f>
        <v>0</v>
      </c>
      <c r="H215" s="235"/>
    </row>
    <row r="216" spans="1:8" ht="35.25" customHeight="1">
      <c r="A216" s="198" t="s">
        <v>273</v>
      </c>
      <c r="B216" s="202" t="s">
        <v>321</v>
      </c>
      <c r="C216" s="105" t="s">
        <v>3</v>
      </c>
      <c r="D216" s="111">
        <f>D217+D219</f>
        <v>802.93</v>
      </c>
      <c r="E216" s="111">
        <f>E217</f>
        <v>802.93</v>
      </c>
      <c r="F216" s="111">
        <v>0</v>
      </c>
      <c r="G216" s="111">
        <f>G217+G219</f>
        <v>0</v>
      </c>
      <c r="H216" s="233" t="s">
        <v>234</v>
      </c>
    </row>
    <row r="217" spans="1:8" ht="18" customHeight="1">
      <c r="A217" s="199"/>
      <c r="B217" s="218"/>
      <c r="C217" s="105" t="s">
        <v>4</v>
      </c>
      <c r="D217" s="111">
        <v>802.93</v>
      </c>
      <c r="E217" s="111">
        <v>802.93</v>
      </c>
      <c r="F217" s="111">
        <v>0</v>
      </c>
      <c r="G217" s="111">
        <v>0</v>
      </c>
      <c r="H217" s="234"/>
    </row>
    <row r="218" spans="1:8" ht="18" customHeight="1">
      <c r="A218" s="199"/>
      <c r="B218" s="218"/>
      <c r="C218" s="105" t="s">
        <v>5</v>
      </c>
      <c r="D218" s="111">
        <v>0</v>
      </c>
      <c r="E218" s="111">
        <f>E219</f>
        <v>0</v>
      </c>
      <c r="F218" s="111">
        <v>0</v>
      </c>
      <c r="G218" s="111">
        <f>G219+G221</f>
        <v>0</v>
      </c>
      <c r="H218" s="234"/>
    </row>
    <row r="219" spans="1:8" ht="18" customHeight="1">
      <c r="A219" s="199"/>
      <c r="B219" s="218"/>
      <c r="C219" s="105" t="s">
        <v>6</v>
      </c>
      <c r="D219" s="111">
        <v>0</v>
      </c>
      <c r="E219" s="111">
        <v>0</v>
      </c>
      <c r="F219" s="111">
        <v>0</v>
      </c>
      <c r="G219" s="111">
        <v>0</v>
      </c>
      <c r="H219" s="234"/>
    </row>
    <row r="220" spans="1:8" ht="18" customHeight="1">
      <c r="A220" s="200"/>
      <c r="B220" s="219"/>
      <c r="C220" s="137" t="s">
        <v>166</v>
      </c>
      <c r="D220" s="111">
        <v>0</v>
      </c>
      <c r="E220" s="111">
        <f>E221</f>
        <v>0</v>
      </c>
      <c r="F220" s="111">
        <v>0</v>
      </c>
      <c r="G220" s="111">
        <v>0</v>
      </c>
      <c r="H220" s="235"/>
    </row>
    <row r="221" spans="1:8" ht="27.75" customHeight="1">
      <c r="A221" s="198" t="s">
        <v>285</v>
      </c>
      <c r="B221" s="202" t="s">
        <v>383</v>
      </c>
      <c r="C221" s="105" t="s">
        <v>3</v>
      </c>
      <c r="D221" s="111">
        <f>D222</f>
        <v>174.95</v>
      </c>
      <c r="E221" s="111">
        <v>0</v>
      </c>
      <c r="F221" s="111">
        <f>F222</f>
        <v>0</v>
      </c>
      <c r="G221" s="111">
        <v>0</v>
      </c>
      <c r="H221" s="209" t="s">
        <v>169</v>
      </c>
    </row>
    <row r="222" spans="1:8" ht="15.75" customHeight="1">
      <c r="A222" s="199"/>
      <c r="B222" s="199"/>
      <c r="C222" s="105" t="s">
        <v>4</v>
      </c>
      <c r="D222" s="111">
        <v>174.95</v>
      </c>
      <c r="E222" s="111">
        <v>0</v>
      </c>
      <c r="F222" s="111">
        <v>0</v>
      </c>
      <c r="G222" s="111">
        <v>0</v>
      </c>
      <c r="H222" s="210"/>
    </row>
    <row r="223" spans="1:8" ht="13.5" customHeight="1">
      <c r="A223" s="199"/>
      <c r="B223" s="199"/>
      <c r="C223" s="105" t="s">
        <v>5</v>
      </c>
      <c r="D223" s="111">
        <v>0</v>
      </c>
      <c r="E223" s="111">
        <v>0</v>
      </c>
      <c r="F223" s="111">
        <v>0</v>
      </c>
      <c r="G223" s="111">
        <v>0</v>
      </c>
      <c r="H223" s="210"/>
    </row>
    <row r="224" spans="1:8" ht="12.75" customHeight="1">
      <c r="A224" s="199"/>
      <c r="B224" s="199"/>
      <c r="C224" s="105" t="s">
        <v>6</v>
      </c>
      <c r="D224" s="111">
        <v>0</v>
      </c>
      <c r="E224" s="111">
        <v>0</v>
      </c>
      <c r="F224" s="111">
        <v>0</v>
      </c>
      <c r="G224" s="111">
        <v>0</v>
      </c>
      <c r="H224" s="210"/>
    </row>
    <row r="225" spans="1:8" ht="15.75" customHeight="1">
      <c r="A225" s="200"/>
      <c r="B225" s="200"/>
      <c r="C225" s="137" t="s">
        <v>166</v>
      </c>
      <c r="D225" s="111">
        <v>0</v>
      </c>
      <c r="E225" s="111">
        <v>0</v>
      </c>
      <c r="F225" s="111">
        <v>0</v>
      </c>
      <c r="G225" s="111">
        <v>0</v>
      </c>
      <c r="H225" s="211"/>
    </row>
    <row r="226" spans="1:8" ht="82.5" customHeight="1">
      <c r="A226" s="212" t="s">
        <v>217</v>
      </c>
      <c r="B226" s="213" t="s">
        <v>239</v>
      </c>
      <c r="C226" s="126" t="s">
        <v>3</v>
      </c>
      <c r="D226" s="127">
        <f>D227+D228+D229</f>
        <v>16394.47</v>
      </c>
      <c r="E226" s="127">
        <f>E227+E228+E229</f>
        <v>18191.1</v>
      </c>
      <c r="F226" s="127">
        <f>F227+F228+F229</f>
        <v>13928</v>
      </c>
      <c r="G226" s="127">
        <f>G227+G228+G229</f>
        <v>15905</v>
      </c>
      <c r="H226" s="230"/>
    </row>
    <row r="227" spans="1:8" ht="30" customHeight="1">
      <c r="A227" s="199"/>
      <c r="B227" s="199"/>
      <c r="C227" s="126" t="s">
        <v>4</v>
      </c>
      <c r="D227" s="127">
        <v>0</v>
      </c>
      <c r="E227" s="127">
        <v>0</v>
      </c>
      <c r="F227" s="127">
        <v>0</v>
      </c>
      <c r="G227" s="127">
        <v>0</v>
      </c>
      <c r="H227" s="231"/>
    </row>
    <row r="228" spans="1:8" ht="15.75">
      <c r="A228" s="199"/>
      <c r="B228" s="199"/>
      <c r="C228" s="126" t="s">
        <v>225</v>
      </c>
      <c r="D228" s="127">
        <f>D233+D238+D243</f>
        <v>7909.469999999999</v>
      </c>
      <c r="E228" s="127">
        <f>E233+E238+E243</f>
        <v>7547</v>
      </c>
      <c r="F228" s="127">
        <f>F233+F238+F243</f>
        <v>7219</v>
      </c>
      <c r="G228" s="127">
        <f>G233+G238+G243</f>
        <v>8047</v>
      </c>
      <c r="H228" s="231"/>
    </row>
    <row r="229" spans="1:8" ht="15.75">
      <c r="A229" s="199"/>
      <c r="B229" s="199"/>
      <c r="C229" s="126" t="s">
        <v>226</v>
      </c>
      <c r="D229" s="127">
        <f>D234+D244+D239</f>
        <v>8485</v>
      </c>
      <c r="E229" s="127">
        <f>E234+E244+E239+E249</f>
        <v>10644.099999999999</v>
      </c>
      <c r="F229" s="127">
        <f>F234+F244+F239</f>
        <v>6709</v>
      </c>
      <c r="G229" s="127">
        <f>G234+G244+G239</f>
        <v>7858</v>
      </c>
      <c r="H229" s="231"/>
    </row>
    <row r="230" spans="1:8" ht="38.25" customHeight="1">
      <c r="A230" s="200"/>
      <c r="B230" s="200"/>
      <c r="C230" s="138" t="s">
        <v>166</v>
      </c>
      <c r="D230" s="127">
        <v>0</v>
      </c>
      <c r="E230" s="127">
        <v>0</v>
      </c>
      <c r="F230" s="127">
        <v>0</v>
      </c>
      <c r="G230" s="127">
        <v>0</v>
      </c>
      <c r="H230" s="232"/>
    </row>
    <row r="231" spans="1:8" ht="40.5" customHeight="1">
      <c r="A231" s="198" t="s">
        <v>254</v>
      </c>
      <c r="B231" s="201" t="s">
        <v>350</v>
      </c>
      <c r="C231" s="110" t="s">
        <v>3</v>
      </c>
      <c r="D231" s="111">
        <f>D232+D233+D234</f>
        <v>0</v>
      </c>
      <c r="E231" s="111">
        <f>E233+E234</f>
        <v>15347.056</v>
      </c>
      <c r="F231" s="111">
        <f>F233+F234</f>
        <v>13928</v>
      </c>
      <c r="G231" s="111">
        <f>G233+G234</f>
        <v>15905</v>
      </c>
      <c r="H231" s="233" t="s">
        <v>234</v>
      </c>
    </row>
    <row r="232" spans="1:8" ht="16.5" customHeight="1">
      <c r="A232" s="199"/>
      <c r="B232" s="199"/>
      <c r="C232" s="110" t="s">
        <v>4</v>
      </c>
      <c r="D232" s="111">
        <v>0</v>
      </c>
      <c r="E232" s="111">
        <v>0</v>
      </c>
      <c r="F232" s="111">
        <v>0</v>
      </c>
      <c r="G232" s="111">
        <v>0</v>
      </c>
      <c r="H232" s="234"/>
    </row>
    <row r="233" spans="1:8" ht="16.5" customHeight="1">
      <c r="A233" s="199"/>
      <c r="B233" s="199"/>
      <c r="C233" s="110" t="s">
        <v>225</v>
      </c>
      <c r="D233" s="111">
        <v>0</v>
      </c>
      <c r="E233" s="111">
        <v>7547</v>
      </c>
      <c r="F233" s="111">
        <v>7219</v>
      </c>
      <c r="G233" s="111">
        <v>8047</v>
      </c>
      <c r="H233" s="234"/>
    </row>
    <row r="234" spans="1:8" ht="16.5" customHeight="1">
      <c r="A234" s="199"/>
      <c r="B234" s="199"/>
      <c r="C234" s="110" t="s">
        <v>226</v>
      </c>
      <c r="D234" s="111">
        <v>0</v>
      </c>
      <c r="E234" s="111">
        <v>7800.056</v>
      </c>
      <c r="F234" s="111">
        <v>6709</v>
      </c>
      <c r="G234" s="111">
        <v>7858</v>
      </c>
      <c r="H234" s="234"/>
    </row>
    <row r="235" spans="1:8" ht="16.5" customHeight="1">
      <c r="A235" s="200"/>
      <c r="B235" s="200"/>
      <c r="C235" s="110" t="s">
        <v>166</v>
      </c>
      <c r="D235" s="111">
        <v>0</v>
      </c>
      <c r="E235" s="111">
        <v>0</v>
      </c>
      <c r="F235" s="111">
        <v>0</v>
      </c>
      <c r="G235" s="111"/>
      <c r="H235" s="235"/>
    </row>
    <row r="236" spans="1:8" ht="35.25" customHeight="1">
      <c r="A236" s="198" t="s">
        <v>256</v>
      </c>
      <c r="B236" s="201" t="s">
        <v>349</v>
      </c>
      <c r="C236" s="110" t="s">
        <v>3</v>
      </c>
      <c r="D236" s="111">
        <f>D237+D238+D239</f>
        <v>11409.97</v>
      </c>
      <c r="E236" s="111">
        <f>E239</f>
        <v>0</v>
      </c>
      <c r="F236" s="111">
        <v>0</v>
      </c>
      <c r="G236" s="111">
        <v>0</v>
      </c>
      <c r="H236" s="209" t="s">
        <v>234</v>
      </c>
    </row>
    <row r="237" spans="1:8" ht="16.5" customHeight="1">
      <c r="A237" s="199"/>
      <c r="B237" s="199"/>
      <c r="C237" s="110" t="s">
        <v>4</v>
      </c>
      <c r="D237" s="111">
        <v>0</v>
      </c>
      <c r="E237" s="111">
        <v>0</v>
      </c>
      <c r="F237" s="111">
        <v>0</v>
      </c>
      <c r="G237" s="111">
        <v>0</v>
      </c>
      <c r="H237" s="210"/>
    </row>
    <row r="238" spans="1:8" ht="16.5" customHeight="1">
      <c r="A238" s="199"/>
      <c r="B238" s="199"/>
      <c r="C238" s="110" t="s">
        <v>225</v>
      </c>
      <c r="D238" s="111">
        <v>3924.97</v>
      </c>
      <c r="E238" s="111">
        <v>0</v>
      </c>
      <c r="F238" s="111">
        <v>0</v>
      </c>
      <c r="G238" s="111">
        <v>0</v>
      </c>
      <c r="H238" s="210"/>
    </row>
    <row r="239" spans="1:8" ht="16.5" customHeight="1">
      <c r="A239" s="199"/>
      <c r="B239" s="199"/>
      <c r="C239" s="110" t="s">
        <v>226</v>
      </c>
      <c r="D239" s="111">
        <v>7485</v>
      </c>
      <c r="E239" s="111">
        <v>0</v>
      </c>
      <c r="F239" s="111">
        <v>0</v>
      </c>
      <c r="G239" s="111">
        <v>0</v>
      </c>
      <c r="H239" s="210"/>
    </row>
    <row r="240" spans="1:8" ht="16.5" customHeight="1">
      <c r="A240" s="200"/>
      <c r="B240" s="200"/>
      <c r="C240" s="110" t="s">
        <v>166</v>
      </c>
      <c r="D240" s="111">
        <v>0</v>
      </c>
      <c r="E240" s="111">
        <v>0</v>
      </c>
      <c r="F240" s="111">
        <v>0</v>
      </c>
      <c r="G240" s="111"/>
      <c r="H240" s="211"/>
    </row>
    <row r="241" spans="1:8" ht="42.75" customHeight="1">
      <c r="A241" s="198" t="s">
        <v>274</v>
      </c>
      <c r="B241" s="201" t="s">
        <v>257</v>
      </c>
      <c r="C241" s="110" t="s">
        <v>3</v>
      </c>
      <c r="D241" s="111">
        <f>D242+D243+D244</f>
        <v>4984.5</v>
      </c>
      <c r="E241" s="111">
        <v>0</v>
      </c>
      <c r="F241" s="111">
        <v>0</v>
      </c>
      <c r="G241" s="111">
        <v>0</v>
      </c>
      <c r="H241" s="209" t="s">
        <v>169</v>
      </c>
    </row>
    <row r="242" spans="1:8" ht="16.5" customHeight="1">
      <c r="A242" s="199"/>
      <c r="B242" s="199"/>
      <c r="C242" s="110" t="s">
        <v>4</v>
      </c>
      <c r="D242" s="111">
        <v>0</v>
      </c>
      <c r="E242" s="111">
        <v>0</v>
      </c>
      <c r="F242" s="111">
        <v>0</v>
      </c>
      <c r="G242" s="111">
        <v>0</v>
      </c>
      <c r="H242" s="210"/>
    </row>
    <row r="243" spans="1:8" ht="16.5" customHeight="1">
      <c r="A243" s="199"/>
      <c r="B243" s="199"/>
      <c r="C243" s="110" t="s">
        <v>225</v>
      </c>
      <c r="D243" s="111">
        <v>3984.5</v>
      </c>
      <c r="E243" s="111">
        <v>0</v>
      </c>
      <c r="F243" s="111">
        <v>0</v>
      </c>
      <c r="G243" s="111">
        <v>0</v>
      </c>
      <c r="H243" s="210"/>
    </row>
    <row r="244" spans="1:8" ht="16.5" customHeight="1">
      <c r="A244" s="199"/>
      <c r="B244" s="199"/>
      <c r="C244" s="110" t="s">
        <v>226</v>
      </c>
      <c r="D244" s="111">
        <v>1000</v>
      </c>
      <c r="E244" s="111">
        <v>0</v>
      </c>
      <c r="F244" s="111">
        <v>0</v>
      </c>
      <c r="G244" s="111">
        <v>0</v>
      </c>
      <c r="H244" s="210"/>
    </row>
    <row r="245" spans="1:8" ht="16.5" customHeight="1">
      <c r="A245" s="200"/>
      <c r="B245" s="200"/>
      <c r="C245" s="110" t="s">
        <v>166</v>
      </c>
      <c r="D245" s="111">
        <v>0</v>
      </c>
      <c r="E245" s="111">
        <v>0</v>
      </c>
      <c r="F245" s="111">
        <v>0</v>
      </c>
      <c r="G245" s="111">
        <v>0</v>
      </c>
      <c r="H245" s="211"/>
    </row>
    <row r="246" spans="1:8" ht="16.5" customHeight="1">
      <c r="A246" s="224" t="s">
        <v>319</v>
      </c>
      <c r="B246" s="227" t="s">
        <v>320</v>
      </c>
      <c r="C246" s="110" t="s">
        <v>3</v>
      </c>
      <c r="D246" s="111">
        <f>D247+D248+D249</f>
        <v>0</v>
      </c>
      <c r="E246" s="111">
        <f>E249</f>
        <v>2844.044</v>
      </c>
      <c r="F246" s="111">
        <v>0</v>
      </c>
      <c r="G246" s="111">
        <v>0</v>
      </c>
      <c r="H246" s="209" t="s">
        <v>234</v>
      </c>
    </row>
    <row r="247" spans="1:8" ht="16.5" customHeight="1">
      <c r="A247" s="225"/>
      <c r="B247" s="228"/>
      <c r="C247" s="110" t="s">
        <v>4</v>
      </c>
      <c r="D247" s="111">
        <v>0</v>
      </c>
      <c r="E247" s="111">
        <v>0</v>
      </c>
      <c r="F247" s="111">
        <v>0</v>
      </c>
      <c r="G247" s="111">
        <v>0</v>
      </c>
      <c r="H247" s="210"/>
    </row>
    <row r="248" spans="1:8" ht="16.5" customHeight="1">
      <c r="A248" s="225"/>
      <c r="B248" s="228"/>
      <c r="C248" s="110" t="s">
        <v>225</v>
      </c>
      <c r="D248" s="111">
        <v>0</v>
      </c>
      <c r="E248" s="111">
        <v>0</v>
      </c>
      <c r="F248" s="111">
        <v>0</v>
      </c>
      <c r="G248" s="111">
        <v>0</v>
      </c>
      <c r="H248" s="210"/>
    </row>
    <row r="249" spans="1:8" ht="16.5" customHeight="1">
      <c r="A249" s="225"/>
      <c r="B249" s="228"/>
      <c r="C249" s="110" t="s">
        <v>226</v>
      </c>
      <c r="D249" s="111">
        <v>0</v>
      </c>
      <c r="E249" s="111">
        <v>2844.044</v>
      </c>
      <c r="F249" s="111">
        <v>0</v>
      </c>
      <c r="G249" s="111">
        <v>0</v>
      </c>
      <c r="H249" s="210"/>
    </row>
    <row r="250" spans="1:8" ht="16.5" customHeight="1">
      <c r="A250" s="226"/>
      <c r="B250" s="229"/>
      <c r="C250" s="110" t="s">
        <v>166</v>
      </c>
      <c r="D250" s="111">
        <v>0</v>
      </c>
      <c r="E250" s="111">
        <v>0</v>
      </c>
      <c r="F250" s="111">
        <v>0</v>
      </c>
      <c r="G250" s="111"/>
      <c r="H250" s="211"/>
    </row>
    <row r="251" spans="1:8" ht="51" customHeight="1">
      <c r="A251" s="212" t="s">
        <v>219</v>
      </c>
      <c r="B251" s="213" t="s">
        <v>240</v>
      </c>
      <c r="C251" s="126" t="s">
        <v>3</v>
      </c>
      <c r="D251" s="127">
        <f>D252+D253+D254</f>
        <v>0</v>
      </c>
      <c r="E251" s="127">
        <f>E252+E253+E254</f>
        <v>0</v>
      </c>
      <c r="F251" s="127">
        <f>F252+F253+F254</f>
        <v>0</v>
      </c>
      <c r="G251" s="127">
        <f>G252+G253+G254</f>
        <v>1934</v>
      </c>
      <c r="H251" s="217"/>
    </row>
    <row r="252" spans="1:8" ht="15.75" customHeight="1">
      <c r="A252" s="199"/>
      <c r="B252" s="199"/>
      <c r="C252" s="126" t="s">
        <v>4</v>
      </c>
      <c r="D252" s="127">
        <f>D257</f>
        <v>0</v>
      </c>
      <c r="E252" s="127">
        <v>0</v>
      </c>
      <c r="F252" s="127">
        <v>0</v>
      </c>
      <c r="G252" s="127">
        <v>0</v>
      </c>
      <c r="H252" s="207"/>
    </row>
    <row r="253" spans="1:8" ht="15.75">
      <c r="A253" s="199"/>
      <c r="B253" s="199"/>
      <c r="C253" s="126" t="s">
        <v>225</v>
      </c>
      <c r="D253" s="127">
        <f>D258</f>
        <v>0</v>
      </c>
      <c r="E253" s="127">
        <f>E258</f>
        <v>0</v>
      </c>
      <c r="F253" s="127">
        <f>F258</f>
        <v>0</v>
      </c>
      <c r="G253" s="127">
        <f>G258</f>
        <v>1934</v>
      </c>
      <c r="H253" s="207"/>
    </row>
    <row r="254" spans="1:8" ht="15.75">
      <c r="A254" s="199"/>
      <c r="B254" s="199"/>
      <c r="C254" s="126" t="s">
        <v>6</v>
      </c>
      <c r="D254" s="127">
        <v>0</v>
      </c>
      <c r="E254" s="127">
        <v>0</v>
      </c>
      <c r="F254" s="127">
        <v>0</v>
      </c>
      <c r="G254" s="127">
        <v>0</v>
      </c>
      <c r="H254" s="207"/>
    </row>
    <row r="255" spans="1:8" ht="34.5" customHeight="1">
      <c r="A255" s="200"/>
      <c r="B255" s="200"/>
      <c r="C255" s="138" t="s">
        <v>166</v>
      </c>
      <c r="D255" s="127">
        <v>0</v>
      </c>
      <c r="E255" s="127">
        <v>0</v>
      </c>
      <c r="F255" s="127">
        <v>0</v>
      </c>
      <c r="G255" s="127">
        <v>0</v>
      </c>
      <c r="H255" s="208"/>
    </row>
    <row r="256" spans="1:8" ht="23.25" customHeight="1">
      <c r="A256" s="198" t="s">
        <v>258</v>
      </c>
      <c r="B256" s="201" t="s">
        <v>385</v>
      </c>
      <c r="C256" s="126" t="s">
        <v>3</v>
      </c>
      <c r="D256" s="127">
        <v>0</v>
      </c>
      <c r="E256" s="127">
        <f>E257+E258+E259+E260</f>
        <v>0</v>
      </c>
      <c r="F256" s="127">
        <f>F257+F258+F259+F260</f>
        <v>0</v>
      </c>
      <c r="G256" s="127">
        <f>G257+G258+G259+G260</f>
        <v>1934</v>
      </c>
      <c r="H256" s="209" t="s">
        <v>234</v>
      </c>
    </row>
    <row r="257" spans="1:8" ht="19.5" customHeight="1">
      <c r="A257" s="199"/>
      <c r="B257" s="222"/>
      <c r="C257" s="140" t="s">
        <v>4</v>
      </c>
      <c r="D257" s="141">
        <v>0</v>
      </c>
      <c r="E257" s="141">
        <v>0</v>
      </c>
      <c r="F257" s="141">
        <v>0</v>
      </c>
      <c r="G257" s="141">
        <v>0</v>
      </c>
      <c r="H257" s="210"/>
    </row>
    <row r="258" spans="1:8" ht="20.25" customHeight="1">
      <c r="A258" s="199"/>
      <c r="B258" s="222"/>
      <c r="C258" s="140" t="s">
        <v>225</v>
      </c>
      <c r="D258" s="141">
        <v>0</v>
      </c>
      <c r="E258" s="141">
        <v>0</v>
      </c>
      <c r="F258" s="141">
        <v>0</v>
      </c>
      <c r="G258" s="141">
        <v>1934</v>
      </c>
      <c r="H258" s="210"/>
    </row>
    <row r="259" spans="1:8" ht="22.5" customHeight="1">
      <c r="A259" s="199"/>
      <c r="B259" s="222"/>
      <c r="C259" s="140" t="s">
        <v>226</v>
      </c>
      <c r="D259" s="141">
        <v>0</v>
      </c>
      <c r="E259" s="141">
        <v>0</v>
      </c>
      <c r="F259" s="141">
        <v>0</v>
      </c>
      <c r="G259" s="141">
        <v>0</v>
      </c>
      <c r="H259" s="210"/>
    </row>
    <row r="260" spans="1:8" ht="20.25" customHeight="1">
      <c r="A260" s="200"/>
      <c r="B260" s="223"/>
      <c r="C260" s="142" t="s">
        <v>166</v>
      </c>
      <c r="D260" s="141">
        <v>0</v>
      </c>
      <c r="E260" s="141">
        <v>0</v>
      </c>
      <c r="F260" s="141">
        <v>0</v>
      </c>
      <c r="G260" s="141">
        <v>0</v>
      </c>
      <c r="H260" s="211"/>
    </row>
    <row r="261" spans="1:8" ht="79.5" customHeight="1">
      <c r="A261" s="212" t="s">
        <v>116</v>
      </c>
      <c r="B261" s="213" t="s">
        <v>388</v>
      </c>
      <c r="C261" s="126" t="s">
        <v>3</v>
      </c>
      <c r="D261" s="127">
        <f>D262+D263+D264+D265</f>
        <v>551.5</v>
      </c>
      <c r="E261" s="127">
        <f>E262+E263+E264+E265</f>
        <v>2840.1</v>
      </c>
      <c r="F261" s="127">
        <f>F262+F263+F264+F265</f>
        <v>1136</v>
      </c>
      <c r="G261" s="127">
        <f>G262+G263+G264+G265</f>
        <v>568.1</v>
      </c>
      <c r="H261" s="217"/>
    </row>
    <row r="262" spans="1:8" ht="16.5" customHeight="1">
      <c r="A262" s="199"/>
      <c r="B262" s="218"/>
      <c r="C262" s="126" t="s">
        <v>4</v>
      </c>
      <c r="D262" s="127">
        <f aca="true" t="shared" si="2" ref="D262:G265">D267+D272</f>
        <v>0</v>
      </c>
      <c r="E262" s="127">
        <f t="shared" si="2"/>
        <v>0</v>
      </c>
      <c r="F262" s="127">
        <f t="shared" si="2"/>
        <v>0</v>
      </c>
      <c r="G262" s="127">
        <f t="shared" si="2"/>
        <v>0</v>
      </c>
      <c r="H262" s="207"/>
    </row>
    <row r="263" spans="1:8" ht="16.5" customHeight="1">
      <c r="A263" s="199"/>
      <c r="B263" s="218"/>
      <c r="C263" s="126" t="s">
        <v>5</v>
      </c>
      <c r="D263" s="127">
        <f t="shared" si="2"/>
        <v>0</v>
      </c>
      <c r="E263" s="127">
        <f t="shared" si="2"/>
        <v>0</v>
      </c>
      <c r="F263" s="127">
        <f t="shared" si="2"/>
        <v>0</v>
      </c>
      <c r="G263" s="127">
        <f t="shared" si="2"/>
        <v>0</v>
      </c>
      <c r="H263" s="207"/>
    </row>
    <row r="264" spans="1:8" ht="16.5" customHeight="1">
      <c r="A264" s="199"/>
      <c r="B264" s="218"/>
      <c r="C264" s="126" t="s">
        <v>6</v>
      </c>
      <c r="D264" s="127">
        <f t="shared" si="2"/>
        <v>551.5</v>
      </c>
      <c r="E264" s="127">
        <f t="shared" si="2"/>
        <v>2840.1</v>
      </c>
      <c r="F264" s="127">
        <f t="shared" si="2"/>
        <v>1136</v>
      </c>
      <c r="G264" s="127">
        <f t="shared" si="2"/>
        <v>568.1</v>
      </c>
      <c r="H264" s="207"/>
    </row>
    <row r="265" spans="1:8" ht="34.5" customHeight="1">
      <c r="A265" s="200"/>
      <c r="B265" s="219"/>
      <c r="C265" s="138" t="s">
        <v>166</v>
      </c>
      <c r="D265" s="127">
        <f t="shared" si="2"/>
        <v>0</v>
      </c>
      <c r="E265" s="127">
        <f t="shared" si="2"/>
        <v>0</v>
      </c>
      <c r="F265" s="127">
        <f t="shared" si="2"/>
        <v>0</v>
      </c>
      <c r="G265" s="127">
        <f t="shared" si="2"/>
        <v>0</v>
      </c>
      <c r="H265" s="208"/>
    </row>
    <row r="266" spans="1:8" ht="28.5" customHeight="1">
      <c r="A266" s="198" t="s">
        <v>221</v>
      </c>
      <c r="B266" s="201" t="s">
        <v>287</v>
      </c>
      <c r="C266" s="138" t="s">
        <v>3</v>
      </c>
      <c r="D266" s="155">
        <f>D269</f>
        <v>551.5</v>
      </c>
      <c r="E266" s="155">
        <f>E267</f>
        <v>0</v>
      </c>
      <c r="F266" s="155">
        <f>F269</f>
        <v>1136</v>
      </c>
      <c r="G266" s="155">
        <f>G267</f>
        <v>0</v>
      </c>
      <c r="H266" s="209" t="s">
        <v>234</v>
      </c>
    </row>
    <row r="267" spans="1:8" ht="16.5" customHeight="1">
      <c r="A267" s="199"/>
      <c r="B267" s="218"/>
      <c r="C267" s="142" t="s">
        <v>4</v>
      </c>
      <c r="D267" s="156">
        <v>0</v>
      </c>
      <c r="E267" s="156">
        <v>0</v>
      </c>
      <c r="F267" s="156">
        <v>0</v>
      </c>
      <c r="G267" s="156">
        <v>0</v>
      </c>
      <c r="H267" s="210"/>
    </row>
    <row r="268" spans="1:8" ht="16.5" customHeight="1">
      <c r="A268" s="199"/>
      <c r="B268" s="218"/>
      <c r="C268" s="142" t="s">
        <v>5</v>
      </c>
      <c r="D268" s="156">
        <v>0</v>
      </c>
      <c r="E268" s="156">
        <v>0</v>
      </c>
      <c r="F268" s="156">
        <v>0</v>
      </c>
      <c r="G268" s="156">
        <v>0</v>
      </c>
      <c r="H268" s="210"/>
    </row>
    <row r="269" spans="1:8" ht="16.5" customHeight="1">
      <c r="A269" s="199"/>
      <c r="B269" s="218"/>
      <c r="C269" s="142" t="s">
        <v>6</v>
      </c>
      <c r="D269" s="156">
        <v>551.5</v>
      </c>
      <c r="E269" s="156">
        <v>0</v>
      </c>
      <c r="F269" s="156">
        <v>1136</v>
      </c>
      <c r="G269" s="156">
        <v>0</v>
      </c>
      <c r="H269" s="210"/>
    </row>
    <row r="270" spans="1:8" ht="16.5" customHeight="1">
      <c r="A270" s="200"/>
      <c r="B270" s="219"/>
      <c r="C270" s="142" t="s">
        <v>166</v>
      </c>
      <c r="D270" s="156">
        <v>0</v>
      </c>
      <c r="E270" s="156">
        <v>0</v>
      </c>
      <c r="F270" s="156">
        <v>0</v>
      </c>
      <c r="G270" s="156">
        <v>0</v>
      </c>
      <c r="H270" s="211"/>
    </row>
    <row r="271" spans="1:8" ht="28.5" customHeight="1">
      <c r="A271" s="198" t="s">
        <v>284</v>
      </c>
      <c r="B271" s="201" t="s">
        <v>386</v>
      </c>
      <c r="C271" s="138" t="s">
        <v>3</v>
      </c>
      <c r="D271" s="156">
        <f>D272+D273+D274+D275</f>
        <v>0</v>
      </c>
      <c r="E271" s="156">
        <f>E272+E273+E274+E275</f>
        <v>2840.1</v>
      </c>
      <c r="F271" s="156">
        <f>F272+F273+F274+F275</f>
        <v>0</v>
      </c>
      <c r="G271" s="156">
        <f>G272+G273+G274+G275</f>
        <v>568.1</v>
      </c>
      <c r="H271" s="209" t="s">
        <v>234</v>
      </c>
    </row>
    <row r="272" spans="1:8" ht="16.5" customHeight="1">
      <c r="A272" s="199"/>
      <c r="B272" s="220"/>
      <c r="C272" s="142" t="s">
        <v>4</v>
      </c>
      <c r="D272" s="156">
        <v>0</v>
      </c>
      <c r="E272" s="156">
        <v>0</v>
      </c>
      <c r="F272" s="156">
        <v>0</v>
      </c>
      <c r="G272" s="156">
        <v>0</v>
      </c>
      <c r="H272" s="210"/>
    </row>
    <row r="273" spans="1:8" ht="16.5" customHeight="1">
      <c r="A273" s="199"/>
      <c r="B273" s="220"/>
      <c r="C273" s="142" t="s">
        <v>5</v>
      </c>
      <c r="D273" s="156">
        <v>0</v>
      </c>
      <c r="E273" s="156">
        <v>0</v>
      </c>
      <c r="F273" s="156">
        <v>0</v>
      </c>
      <c r="G273" s="156">
        <v>0</v>
      </c>
      <c r="H273" s="210"/>
    </row>
    <row r="274" spans="1:8" ht="16.5" customHeight="1">
      <c r="A274" s="199"/>
      <c r="B274" s="220"/>
      <c r="C274" s="142" t="s">
        <v>6</v>
      </c>
      <c r="D274" s="156">
        <v>0</v>
      </c>
      <c r="E274" s="156">
        <v>2840.1</v>
      </c>
      <c r="F274" s="156">
        <v>0</v>
      </c>
      <c r="G274" s="156">
        <v>568.1</v>
      </c>
      <c r="H274" s="210"/>
    </row>
    <row r="275" spans="1:8" ht="16.5" customHeight="1">
      <c r="A275" s="200"/>
      <c r="B275" s="221"/>
      <c r="C275" s="142" t="s">
        <v>166</v>
      </c>
      <c r="D275" s="156">
        <v>0</v>
      </c>
      <c r="E275" s="156">
        <v>0</v>
      </c>
      <c r="F275" s="156">
        <v>0</v>
      </c>
      <c r="G275" s="156">
        <v>0</v>
      </c>
      <c r="H275" s="211"/>
    </row>
    <row r="276" spans="1:8" ht="50.25" customHeight="1">
      <c r="A276" s="212" t="s">
        <v>165</v>
      </c>
      <c r="B276" s="213" t="s">
        <v>218</v>
      </c>
      <c r="C276" s="126" t="s">
        <v>3</v>
      </c>
      <c r="D276" s="127">
        <f>D277+D278+D279+D280</f>
        <v>8168.5</v>
      </c>
      <c r="E276" s="127">
        <f>E277+E278+E279+E280</f>
        <v>583.45</v>
      </c>
      <c r="F276" s="127">
        <f>F277+F278+F279+G280</f>
        <v>0</v>
      </c>
      <c r="G276" s="127">
        <f>G277+G278+G279+H280</f>
        <v>0</v>
      </c>
      <c r="H276" s="217"/>
    </row>
    <row r="277" spans="1:8" ht="16.5" customHeight="1">
      <c r="A277" s="199"/>
      <c r="B277" s="199"/>
      <c r="C277" s="126" t="s">
        <v>4</v>
      </c>
      <c r="D277" s="127">
        <f>D282+D287</f>
        <v>8168.5</v>
      </c>
      <c r="E277" s="127">
        <f>E282+E287</f>
        <v>583.45</v>
      </c>
      <c r="F277" s="127">
        <f>F282+F287</f>
        <v>0</v>
      </c>
      <c r="G277" s="127">
        <f>G282+G287</f>
        <v>0</v>
      </c>
      <c r="H277" s="207"/>
    </row>
    <row r="278" spans="1:8" ht="14.25" customHeight="1">
      <c r="A278" s="199"/>
      <c r="B278" s="199"/>
      <c r="C278" s="126" t="s">
        <v>5</v>
      </c>
      <c r="D278" s="127">
        <f aca="true" t="shared" si="3" ref="D278:F280">D283</f>
        <v>0</v>
      </c>
      <c r="E278" s="127">
        <f t="shared" si="3"/>
        <v>0</v>
      </c>
      <c r="F278" s="127">
        <f t="shared" si="3"/>
        <v>0</v>
      </c>
      <c r="G278" s="127">
        <f>G283</f>
        <v>0</v>
      </c>
      <c r="H278" s="207"/>
    </row>
    <row r="279" spans="1:8" ht="12.75" customHeight="1">
      <c r="A279" s="199"/>
      <c r="B279" s="199"/>
      <c r="C279" s="126" t="s">
        <v>6</v>
      </c>
      <c r="D279" s="127">
        <f t="shared" si="3"/>
        <v>0</v>
      </c>
      <c r="E279" s="127">
        <f t="shared" si="3"/>
        <v>0</v>
      </c>
      <c r="F279" s="127">
        <f t="shared" si="3"/>
        <v>0</v>
      </c>
      <c r="G279" s="127">
        <f>G284</f>
        <v>0</v>
      </c>
      <c r="H279" s="207"/>
    </row>
    <row r="280" spans="1:8" ht="32.25" customHeight="1">
      <c r="A280" s="200"/>
      <c r="B280" s="200"/>
      <c r="C280" s="138" t="s">
        <v>166</v>
      </c>
      <c r="D280" s="127">
        <f t="shared" si="3"/>
        <v>0</v>
      </c>
      <c r="E280" s="127">
        <f t="shared" si="3"/>
        <v>0</v>
      </c>
      <c r="F280" s="127">
        <f>E285</f>
        <v>0</v>
      </c>
      <c r="G280" s="127">
        <f>F285</f>
        <v>0</v>
      </c>
      <c r="H280" s="208"/>
    </row>
    <row r="281" spans="1:8" ht="89.25" customHeight="1">
      <c r="A281" s="198" t="s">
        <v>176</v>
      </c>
      <c r="B281" s="201" t="s">
        <v>315</v>
      </c>
      <c r="C281" s="97" t="s">
        <v>3</v>
      </c>
      <c r="D281" s="98">
        <f>D282</f>
        <v>0</v>
      </c>
      <c r="E281" s="98">
        <f>E282</f>
        <v>0</v>
      </c>
      <c r="F281" s="98">
        <f>F282</f>
        <v>0</v>
      </c>
      <c r="G281" s="98">
        <f>G282</f>
        <v>0</v>
      </c>
      <c r="H281" s="209" t="s">
        <v>234</v>
      </c>
    </row>
    <row r="282" spans="1:8" ht="15" customHeight="1">
      <c r="A282" s="199"/>
      <c r="B282" s="199"/>
      <c r="C282" s="110" t="s">
        <v>4</v>
      </c>
      <c r="D282" s="111">
        <v>0</v>
      </c>
      <c r="E282" s="111">
        <v>0</v>
      </c>
      <c r="F282" s="111">
        <v>0</v>
      </c>
      <c r="G282" s="111">
        <v>0</v>
      </c>
      <c r="H282" s="210"/>
    </row>
    <row r="283" spans="1:8" ht="15" customHeight="1">
      <c r="A283" s="199"/>
      <c r="B283" s="199"/>
      <c r="C283" s="110" t="s">
        <v>5</v>
      </c>
      <c r="D283" s="111">
        <v>0</v>
      </c>
      <c r="E283" s="111">
        <v>0</v>
      </c>
      <c r="F283" s="111">
        <v>0</v>
      </c>
      <c r="G283" s="111">
        <v>0</v>
      </c>
      <c r="H283" s="210"/>
    </row>
    <row r="284" spans="1:8" ht="15" customHeight="1">
      <c r="A284" s="199"/>
      <c r="B284" s="199"/>
      <c r="C284" s="110" t="s">
        <v>6</v>
      </c>
      <c r="D284" s="111">
        <v>0</v>
      </c>
      <c r="E284" s="111">
        <v>0</v>
      </c>
      <c r="F284" s="111">
        <v>0</v>
      </c>
      <c r="G284" s="111">
        <v>0</v>
      </c>
      <c r="H284" s="210"/>
    </row>
    <row r="285" spans="1:8" ht="30.75" customHeight="1">
      <c r="A285" s="200"/>
      <c r="B285" s="200"/>
      <c r="C285" s="191" t="s">
        <v>166</v>
      </c>
      <c r="D285" s="192">
        <v>0</v>
      </c>
      <c r="E285" s="192">
        <v>0</v>
      </c>
      <c r="F285" s="192">
        <v>0</v>
      </c>
      <c r="G285" s="192">
        <v>0</v>
      </c>
      <c r="H285" s="211"/>
    </row>
    <row r="286" spans="1:8" ht="27" customHeight="1">
      <c r="A286" s="198" t="s">
        <v>288</v>
      </c>
      <c r="B286" s="201" t="s">
        <v>253</v>
      </c>
      <c r="C286" s="97" t="s">
        <v>3</v>
      </c>
      <c r="D286" s="111">
        <f>D287+D288+D289+D290</f>
        <v>8168.5</v>
      </c>
      <c r="E286" s="111">
        <f>E287+E288+E289+E290</f>
        <v>583.45</v>
      </c>
      <c r="F286" s="111">
        <f>F287+F288+F289+F290</f>
        <v>0</v>
      </c>
      <c r="G286" s="111">
        <f>G287+G288+G289+G290</f>
        <v>0</v>
      </c>
      <c r="H286" s="209" t="s">
        <v>169</v>
      </c>
    </row>
    <row r="287" spans="1:8" ht="18" customHeight="1">
      <c r="A287" s="199"/>
      <c r="B287" s="199"/>
      <c r="C287" s="110" t="s">
        <v>4</v>
      </c>
      <c r="D287" s="111">
        <v>8168.5</v>
      </c>
      <c r="E287" s="111">
        <v>583.45</v>
      </c>
      <c r="F287" s="111">
        <v>0</v>
      </c>
      <c r="G287" s="111">
        <v>0</v>
      </c>
      <c r="H287" s="210"/>
    </row>
    <row r="288" spans="1:8" ht="20.25" customHeight="1">
      <c r="A288" s="199"/>
      <c r="B288" s="199"/>
      <c r="C288" s="110" t="s">
        <v>5</v>
      </c>
      <c r="D288" s="111">
        <v>0</v>
      </c>
      <c r="E288" s="111">
        <v>0</v>
      </c>
      <c r="F288" s="111">
        <v>0</v>
      </c>
      <c r="G288" s="111">
        <v>0</v>
      </c>
      <c r="H288" s="210"/>
    </row>
    <row r="289" spans="1:8" ht="15.75" customHeight="1">
      <c r="A289" s="199"/>
      <c r="B289" s="199"/>
      <c r="C289" s="110" t="s">
        <v>6</v>
      </c>
      <c r="D289" s="111">
        <v>0</v>
      </c>
      <c r="E289" s="111">
        <v>0</v>
      </c>
      <c r="F289" s="111">
        <v>0</v>
      </c>
      <c r="G289" s="111">
        <v>0</v>
      </c>
      <c r="H289" s="210"/>
    </row>
    <row r="290" spans="1:8" ht="16.5" customHeight="1">
      <c r="A290" s="200"/>
      <c r="B290" s="200"/>
      <c r="C290" s="110" t="s">
        <v>166</v>
      </c>
      <c r="D290" s="111">
        <v>0</v>
      </c>
      <c r="E290" s="111">
        <v>0</v>
      </c>
      <c r="F290" s="111">
        <v>0</v>
      </c>
      <c r="G290" s="111">
        <v>0</v>
      </c>
      <c r="H290" s="211"/>
    </row>
    <row r="291" spans="1:8" ht="54" customHeight="1">
      <c r="A291" s="212" t="s">
        <v>289</v>
      </c>
      <c r="B291" s="213" t="s">
        <v>247</v>
      </c>
      <c r="C291" s="61" t="s">
        <v>3</v>
      </c>
      <c r="D291" s="62">
        <f>D292+D293+D294</f>
        <v>1621.2800000000002</v>
      </c>
      <c r="E291" s="62">
        <f>E292+E293+E294</f>
        <v>790.7</v>
      </c>
      <c r="F291" s="62">
        <f>F292</f>
        <v>450</v>
      </c>
      <c r="G291" s="62">
        <f>G296</f>
        <v>500</v>
      </c>
      <c r="H291" s="214"/>
    </row>
    <row r="292" spans="1:8" ht="15" customHeight="1">
      <c r="A292" s="199"/>
      <c r="B292" s="199"/>
      <c r="C292" s="61" t="s">
        <v>4</v>
      </c>
      <c r="D292" s="62">
        <f>D297</f>
        <v>513.2</v>
      </c>
      <c r="E292" s="62">
        <f>E297</f>
        <v>400</v>
      </c>
      <c r="F292" s="62">
        <v>450</v>
      </c>
      <c r="G292" s="62">
        <f>G297</f>
        <v>500</v>
      </c>
      <c r="H292" s="215"/>
    </row>
    <row r="293" spans="1:8" ht="15" customHeight="1">
      <c r="A293" s="199"/>
      <c r="B293" s="199"/>
      <c r="C293" s="61" t="s">
        <v>5</v>
      </c>
      <c r="D293" s="62">
        <f>D298</f>
        <v>738.72</v>
      </c>
      <c r="E293" s="62">
        <f>E298+E332</f>
        <v>187.4</v>
      </c>
      <c r="F293" s="125">
        <v>0</v>
      </c>
      <c r="G293" s="125">
        <v>0</v>
      </c>
      <c r="H293" s="215"/>
    </row>
    <row r="294" spans="1:8" ht="15" customHeight="1">
      <c r="A294" s="199"/>
      <c r="B294" s="199"/>
      <c r="C294" s="61" t="s">
        <v>6</v>
      </c>
      <c r="D294" s="62">
        <f>D299</f>
        <v>369.36</v>
      </c>
      <c r="E294" s="62">
        <f>E299+E333</f>
        <v>203.3</v>
      </c>
      <c r="F294" s="125">
        <v>0</v>
      </c>
      <c r="G294" s="125">
        <v>0</v>
      </c>
      <c r="H294" s="215"/>
    </row>
    <row r="295" spans="1:8" ht="34.5" customHeight="1">
      <c r="A295" s="200"/>
      <c r="B295" s="200"/>
      <c r="C295" s="139" t="s">
        <v>166</v>
      </c>
      <c r="D295" s="62">
        <v>0</v>
      </c>
      <c r="E295" s="62">
        <v>0</v>
      </c>
      <c r="F295" s="125">
        <v>0</v>
      </c>
      <c r="G295" s="125">
        <v>0</v>
      </c>
      <c r="H295" s="216"/>
    </row>
    <row r="296" spans="1:8" ht="36.75" customHeight="1">
      <c r="A296" s="198" t="s">
        <v>290</v>
      </c>
      <c r="B296" s="201" t="s">
        <v>384</v>
      </c>
      <c r="C296" s="110" t="s">
        <v>3</v>
      </c>
      <c r="D296" s="111">
        <f>D297+D298+D299</f>
        <v>1621.2800000000002</v>
      </c>
      <c r="E296" s="111">
        <f>E297+E298+E299</f>
        <v>790.7</v>
      </c>
      <c r="F296" s="111">
        <f>F297</f>
        <v>450</v>
      </c>
      <c r="G296" s="111">
        <f>G297</f>
        <v>500</v>
      </c>
      <c r="H296" s="202" t="s">
        <v>234</v>
      </c>
    </row>
    <row r="297" spans="1:8" ht="15" customHeight="1">
      <c r="A297" s="199"/>
      <c r="B297" s="199"/>
      <c r="C297" s="110" t="s">
        <v>4</v>
      </c>
      <c r="D297" s="111">
        <v>513.2</v>
      </c>
      <c r="E297" s="111">
        <v>400</v>
      </c>
      <c r="F297" s="111">
        <v>450</v>
      </c>
      <c r="G297" s="111">
        <v>500</v>
      </c>
      <c r="H297" s="203"/>
    </row>
    <row r="298" spans="1:8" ht="15" customHeight="1">
      <c r="A298" s="199"/>
      <c r="B298" s="199"/>
      <c r="C298" s="110" t="s">
        <v>5</v>
      </c>
      <c r="D298" s="111">
        <v>738.72</v>
      </c>
      <c r="E298" s="111">
        <v>187.4</v>
      </c>
      <c r="F298" s="111">
        <v>0</v>
      </c>
      <c r="G298" s="111">
        <v>0</v>
      </c>
      <c r="H298" s="203"/>
    </row>
    <row r="299" spans="1:8" ht="15" customHeight="1">
      <c r="A299" s="199"/>
      <c r="B299" s="199"/>
      <c r="C299" s="110" t="s">
        <v>6</v>
      </c>
      <c r="D299" s="111">
        <v>369.36</v>
      </c>
      <c r="E299" s="111">
        <v>203.3</v>
      </c>
      <c r="F299" s="111">
        <v>0</v>
      </c>
      <c r="G299" s="111">
        <v>0</v>
      </c>
      <c r="H299" s="203"/>
    </row>
    <row r="300" spans="1:8" ht="24" customHeight="1">
      <c r="A300" s="200"/>
      <c r="B300" s="200"/>
      <c r="C300" s="193" t="s">
        <v>166</v>
      </c>
      <c r="D300" s="194">
        <v>0</v>
      </c>
      <c r="E300" s="194">
        <v>0</v>
      </c>
      <c r="F300" s="194">
        <v>0</v>
      </c>
      <c r="G300" s="194">
        <v>0</v>
      </c>
      <c r="H300" s="204"/>
    </row>
    <row r="301" spans="1:8" ht="15" customHeight="1" hidden="1">
      <c r="A301" s="157"/>
      <c r="B301" s="90"/>
      <c r="C301" s="73"/>
      <c r="D301" s="77"/>
      <c r="E301" s="77"/>
      <c r="F301" s="77"/>
      <c r="G301" s="143"/>
      <c r="H301" s="76"/>
    </row>
    <row r="302" spans="1:8" ht="15" customHeight="1" hidden="1">
      <c r="A302" s="157"/>
      <c r="B302" s="90"/>
      <c r="C302" s="73"/>
      <c r="D302" s="77"/>
      <c r="E302" s="77"/>
      <c r="F302" s="77"/>
      <c r="G302" s="143"/>
      <c r="H302" s="76"/>
    </row>
    <row r="303" spans="1:8" ht="15" customHeight="1" hidden="1">
      <c r="A303" s="157"/>
      <c r="B303" s="90"/>
      <c r="C303" s="73"/>
      <c r="D303" s="77"/>
      <c r="E303" s="77"/>
      <c r="F303" s="77"/>
      <c r="G303" s="143"/>
      <c r="H303" s="76"/>
    </row>
    <row r="304" spans="1:8" ht="15" customHeight="1" hidden="1">
      <c r="A304" s="157"/>
      <c r="B304" s="90"/>
      <c r="C304" s="73"/>
      <c r="D304" s="77"/>
      <c r="E304" s="77"/>
      <c r="F304" s="77"/>
      <c r="G304" s="143"/>
      <c r="H304" s="76"/>
    </row>
    <row r="305" spans="1:8" ht="40.5" customHeight="1" hidden="1">
      <c r="A305" s="158" t="s">
        <v>220</v>
      </c>
      <c r="B305" s="92" t="s">
        <v>175</v>
      </c>
      <c r="C305" s="93" t="s">
        <v>3</v>
      </c>
      <c r="D305" s="94">
        <v>0</v>
      </c>
      <c r="E305" s="95">
        <v>0</v>
      </c>
      <c r="F305" s="95">
        <v>0</v>
      </c>
      <c r="G305" s="144"/>
      <c r="H305" s="196" t="s">
        <v>169</v>
      </c>
    </row>
    <row r="306" spans="1:8" ht="15.75" hidden="1">
      <c r="A306" s="158"/>
      <c r="B306" s="92"/>
      <c r="C306" s="93" t="s">
        <v>4</v>
      </c>
      <c r="D306" s="94">
        <v>0</v>
      </c>
      <c r="E306" s="95">
        <v>0</v>
      </c>
      <c r="F306" s="95">
        <v>0</v>
      </c>
      <c r="G306" s="145"/>
      <c r="H306" s="197"/>
    </row>
    <row r="307" spans="1:8" ht="15.75" hidden="1">
      <c r="A307" s="158"/>
      <c r="B307" s="92"/>
      <c r="C307" s="93" t="s">
        <v>5</v>
      </c>
      <c r="D307" s="94">
        <v>0</v>
      </c>
      <c r="E307" s="95">
        <v>0</v>
      </c>
      <c r="F307" s="95">
        <v>0</v>
      </c>
      <c r="G307" s="145"/>
      <c r="H307" s="197"/>
    </row>
    <row r="308" spans="1:8" ht="15.75" hidden="1">
      <c r="A308" s="158"/>
      <c r="B308" s="92"/>
      <c r="C308" s="93" t="s">
        <v>6</v>
      </c>
      <c r="D308" s="94">
        <v>0</v>
      </c>
      <c r="E308" s="95">
        <v>0</v>
      </c>
      <c r="F308" s="95">
        <v>0</v>
      </c>
      <c r="G308" s="145"/>
      <c r="H308" s="197"/>
    </row>
    <row r="309" spans="1:8" ht="28.5" customHeight="1" hidden="1">
      <c r="A309" s="158"/>
      <c r="B309" s="92"/>
      <c r="C309" s="96" t="s">
        <v>166</v>
      </c>
      <c r="D309" s="94">
        <v>0</v>
      </c>
      <c r="E309" s="95">
        <v>0</v>
      </c>
      <c r="F309" s="95">
        <v>0</v>
      </c>
      <c r="G309" s="146"/>
      <c r="H309" s="205"/>
    </row>
    <row r="310" spans="1:8" ht="15.75" hidden="1">
      <c r="A310" s="158"/>
      <c r="B310" s="92" t="s">
        <v>162</v>
      </c>
      <c r="C310" s="91"/>
      <c r="D310" s="94"/>
      <c r="E310" s="95"/>
      <c r="F310" s="95"/>
      <c r="G310" s="145"/>
      <c r="H310" s="76"/>
    </row>
    <row r="311" spans="1:8" ht="25.5" hidden="1">
      <c r="A311" s="159" t="s">
        <v>221</v>
      </c>
      <c r="B311" s="36" t="s">
        <v>159</v>
      </c>
      <c r="C311" s="40" t="s">
        <v>3</v>
      </c>
      <c r="D311" s="66">
        <v>0</v>
      </c>
      <c r="E311" s="39">
        <v>0</v>
      </c>
      <c r="F311" s="39">
        <v>0</v>
      </c>
      <c r="G311" s="147"/>
      <c r="H311" s="206" t="s">
        <v>169</v>
      </c>
    </row>
    <row r="312" spans="1:8" ht="14.25" hidden="1">
      <c r="A312" s="159"/>
      <c r="B312" s="36" t="s">
        <v>223</v>
      </c>
      <c r="C312" s="37" t="s">
        <v>4</v>
      </c>
      <c r="D312" s="67">
        <v>0</v>
      </c>
      <c r="E312" s="38">
        <v>0</v>
      </c>
      <c r="F312" s="38">
        <v>0</v>
      </c>
      <c r="G312" s="148"/>
      <c r="H312" s="207"/>
    </row>
    <row r="313" spans="1:8" ht="14.25" hidden="1">
      <c r="A313" s="159"/>
      <c r="B313" s="36" t="s">
        <v>224</v>
      </c>
      <c r="C313" s="37" t="s">
        <v>5</v>
      </c>
      <c r="D313" s="67">
        <v>0</v>
      </c>
      <c r="E313" s="38">
        <v>0</v>
      </c>
      <c r="F313" s="38">
        <v>0</v>
      </c>
      <c r="G313" s="148"/>
      <c r="H313" s="207"/>
    </row>
    <row r="314" spans="1:8" ht="14.25" hidden="1">
      <c r="A314" s="159"/>
      <c r="B314" s="36"/>
      <c r="C314" s="37" t="s">
        <v>6</v>
      </c>
      <c r="D314" s="67">
        <v>0</v>
      </c>
      <c r="E314" s="38">
        <v>0</v>
      </c>
      <c r="F314" s="38">
        <v>0</v>
      </c>
      <c r="G314" s="148"/>
      <c r="H314" s="207"/>
    </row>
    <row r="315" spans="1:8" ht="14.25" hidden="1">
      <c r="A315" s="159"/>
      <c r="B315" s="36"/>
      <c r="C315" s="60" t="s">
        <v>166</v>
      </c>
      <c r="D315" s="67">
        <v>0</v>
      </c>
      <c r="E315" s="38">
        <v>0</v>
      </c>
      <c r="F315" s="38">
        <v>0</v>
      </c>
      <c r="G315" s="149"/>
      <c r="H315" s="208"/>
    </row>
    <row r="316" spans="1:8" ht="30" hidden="1">
      <c r="A316" s="160" t="s">
        <v>101</v>
      </c>
      <c r="B316" s="78" t="s">
        <v>107</v>
      </c>
      <c r="C316" s="79" t="s">
        <v>3</v>
      </c>
      <c r="D316" s="80">
        <f>D317</f>
        <v>0</v>
      </c>
      <c r="E316" s="80">
        <v>1700</v>
      </c>
      <c r="F316" s="80">
        <v>1700</v>
      </c>
      <c r="G316" s="150"/>
      <c r="H316" s="196"/>
    </row>
    <row r="317" spans="1:8" ht="15" hidden="1">
      <c r="A317" s="160"/>
      <c r="B317" s="78"/>
      <c r="C317" s="79" t="s">
        <v>4</v>
      </c>
      <c r="D317" s="80">
        <v>0</v>
      </c>
      <c r="E317" s="80">
        <v>0</v>
      </c>
      <c r="F317" s="80">
        <v>0</v>
      </c>
      <c r="G317" s="151"/>
      <c r="H317" s="197"/>
    </row>
    <row r="318" spans="1:8" ht="15" hidden="1">
      <c r="A318" s="160"/>
      <c r="B318" s="78"/>
      <c r="C318" s="79" t="s">
        <v>5</v>
      </c>
      <c r="D318" s="80">
        <v>0</v>
      </c>
      <c r="E318" s="80">
        <v>0</v>
      </c>
      <c r="F318" s="80">
        <v>0</v>
      </c>
      <c r="G318" s="151"/>
      <c r="H318" s="197"/>
    </row>
    <row r="319" spans="1:8" ht="15" hidden="1">
      <c r="A319" s="160"/>
      <c r="B319" s="89"/>
      <c r="C319" s="79" t="s">
        <v>6</v>
      </c>
      <c r="D319" s="80">
        <v>0</v>
      </c>
      <c r="E319" s="80">
        <v>0</v>
      </c>
      <c r="F319" s="80">
        <v>0</v>
      </c>
      <c r="G319" s="151"/>
      <c r="H319" s="197"/>
    </row>
    <row r="320" spans="1:8" ht="30" hidden="1">
      <c r="A320" s="160"/>
      <c r="B320" s="89"/>
      <c r="C320" s="81" t="s">
        <v>166</v>
      </c>
      <c r="D320" s="80">
        <v>0</v>
      </c>
      <c r="E320" s="80">
        <v>0</v>
      </c>
      <c r="F320" s="80">
        <v>0</v>
      </c>
      <c r="G320" s="152"/>
      <c r="H320" s="205"/>
    </row>
    <row r="321" spans="1:8" ht="25.5" hidden="1">
      <c r="A321" s="157" t="s">
        <v>102</v>
      </c>
      <c r="B321" s="70" t="s">
        <v>109</v>
      </c>
      <c r="C321" s="71" t="s">
        <v>3</v>
      </c>
      <c r="D321" s="72">
        <f>D322</f>
        <v>0</v>
      </c>
      <c r="E321" s="72">
        <f>E322</f>
        <v>0</v>
      </c>
      <c r="F321" s="72">
        <f>F322</f>
        <v>0</v>
      </c>
      <c r="G321" s="153"/>
      <c r="H321" s="196" t="s">
        <v>179</v>
      </c>
    </row>
    <row r="322" spans="1:8" ht="14.25" hidden="1">
      <c r="A322" s="157"/>
      <c r="B322" s="90"/>
      <c r="C322" s="74" t="s">
        <v>4</v>
      </c>
      <c r="D322" s="75">
        <v>0</v>
      </c>
      <c r="E322" s="75">
        <v>0</v>
      </c>
      <c r="F322" s="75">
        <v>0</v>
      </c>
      <c r="G322" s="154"/>
      <c r="H322" s="197"/>
    </row>
    <row r="323" spans="1:8" ht="14.25" hidden="1">
      <c r="A323" s="157"/>
      <c r="B323" s="90"/>
      <c r="C323" s="74" t="s">
        <v>5</v>
      </c>
      <c r="D323" s="75">
        <v>0</v>
      </c>
      <c r="E323" s="75">
        <v>0</v>
      </c>
      <c r="F323" s="75">
        <v>0</v>
      </c>
      <c r="G323" s="154"/>
      <c r="H323" s="197"/>
    </row>
    <row r="324" spans="1:8" ht="14.25" hidden="1">
      <c r="A324" s="184"/>
      <c r="B324" s="185"/>
      <c r="C324" s="186" t="s">
        <v>6</v>
      </c>
      <c r="D324" s="187">
        <v>0</v>
      </c>
      <c r="E324" s="187">
        <v>0</v>
      </c>
      <c r="F324" s="187">
        <v>0</v>
      </c>
      <c r="G324" s="143"/>
      <c r="H324" s="197"/>
    </row>
    <row r="325" spans="1:8" ht="12.75" customHeight="1">
      <c r="A325" s="212" t="s">
        <v>375</v>
      </c>
      <c r="B325" s="213" t="s">
        <v>374</v>
      </c>
      <c r="C325" s="61" t="s">
        <v>3</v>
      </c>
      <c r="D325" s="62">
        <f>D326+D327+D328</f>
        <v>0</v>
      </c>
      <c r="E325" s="62">
        <f>E326+E327+E328</f>
        <v>0</v>
      </c>
      <c r="F325" s="62">
        <f>F326</f>
        <v>6427.2</v>
      </c>
      <c r="G325" s="62">
        <f>G330</f>
        <v>0</v>
      </c>
      <c r="H325" s="214"/>
    </row>
    <row r="326" spans="1:8" ht="15">
      <c r="A326" s="199"/>
      <c r="B326" s="199"/>
      <c r="C326" s="61" t="s">
        <v>4</v>
      </c>
      <c r="D326" s="62">
        <f>D331</f>
        <v>0</v>
      </c>
      <c r="E326" s="62">
        <f>E331</f>
        <v>0</v>
      </c>
      <c r="F326" s="62">
        <v>6427.2</v>
      </c>
      <c r="G326" s="62">
        <f>G331</f>
        <v>0</v>
      </c>
      <c r="H326" s="215"/>
    </row>
    <row r="327" spans="1:8" ht="15">
      <c r="A327" s="199"/>
      <c r="B327" s="199"/>
      <c r="C327" s="61" t="s">
        <v>5</v>
      </c>
      <c r="D327" s="62">
        <f>D332</f>
        <v>0</v>
      </c>
      <c r="E327" s="62">
        <f>E332+E366</f>
        <v>0</v>
      </c>
      <c r="F327" s="125">
        <v>0</v>
      </c>
      <c r="G327" s="125">
        <v>0</v>
      </c>
      <c r="H327" s="215"/>
    </row>
    <row r="328" spans="1:8" ht="15">
      <c r="A328" s="199"/>
      <c r="B328" s="199"/>
      <c r="C328" s="61" t="s">
        <v>6</v>
      </c>
      <c r="D328" s="62">
        <f>D333</f>
        <v>0</v>
      </c>
      <c r="E328" s="62">
        <f>E333+E367</f>
        <v>0</v>
      </c>
      <c r="F328" s="125">
        <v>0</v>
      </c>
      <c r="G328" s="125">
        <v>0</v>
      </c>
      <c r="H328" s="215"/>
    </row>
    <row r="329" spans="1:8" ht="28.5">
      <c r="A329" s="200"/>
      <c r="B329" s="200"/>
      <c r="C329" s="139" t="s">
        <v>166</v>
      </c>
      <c r="D329" s="62">
        <v>0</v>
      </c>
      <c r="E329" s="62">
        <v>0</v>
      </c>
      <c r="F329" s="125">
        <v>0</v>
      </c>
      <c r="G329" s="125">
        <v>0</v>
      </c>
      <c r="H329" s="216"/>
    </row>
    <row r="330" spans="1:8" ht="12.75" customHeight="1">
      <c r="A330" s="198" t="s">
        <v>376</v>
      </c>
      <c r="B330" s="201" t="s">
        <v>377</v>
      </c>
      <c r="C330" s="110" t="s">
        <v>3</v>
      </c>
      <c r="D330" s="111">
        <f>D331</f>
        <v>0</v>
      </c>
      <c r="E330" s="111">
        <f>E331</f>
        <v>0</v>
      </c>
      <c r="F330" s="111">
        <f>F331</f>
        <v>6427.2</v>
      </c>
      <c r="G330" s="111">
        <f>G331</f>
        <v>0</v>
      </c>
      <c r="H330" s="202" t="s">
        <v>234</v>
      </c>
    </row>
    <row r="331" spans="1:8" ht="12.75">
      <c r="A331" s="199"/>
      <c r="B331" s="199"/>
      <c r="C331" s="110" t="s">
        <v>4</v>
      </c>
      <c r="D331" s="111">
        <v>0</v>
      </c>
      <c r="E331" s="111">
        <v>0</v>
      </c>
      <c r="F331" s="111">
        <v>6427.2</v>
      </c>
      <c r="G331" s="111">
        <v>0</v>
      </c>
      <c r="H331" s="203"/>
    </row>
    <row r="332" spans="1:8" ht="12.75">
      <c r="A332" s="199"/>
      <c r="B332" s="199"/>
      <c r="C332" s="110" t="s">
        <v>5</v>
      </c>
      <c r="D332" s="111">
        <v>0</v>
      </c>
      <c r="E332" s="111">
        <v>0</v>
      </c>
      <c r="F332" s="111">
        <v>0</v>
      </c>
      <c r="G332" s="111">
        <v>0</v>
      </c>
      <c r="H332" s="203"/>
    </row>
    <row r="333" spans="1:8" ht="12.75">
      <c r="A333" s="199"/>
      <c r="B333" s="199"/>
      <c r="C333" s="110" t="s">
        <v>6</v>
      </c>
      <c r="D333" s="111">
        <v>0</v>
      </c>
      <c r="E333" s="111">
        <v>0</v>
      </c>
      <c r="F333" s="111">
        <v>0</v>
      </c>
      <c r="G333" s="111">
        <v>0</v>
      </c>
      <c r="H333" s="203"/>
    </row>
    <row r="334" spans="1:8" ht="12.75">
      <c r="A334" s="200"/>
      <c r="B334" s="200"/>
      <c r="C334" s="110" t="s">
        <v>166</v>
      </c>
      <c r="D334" s="111">
        <v>0</v>
      </c>
      <c r="E334" s="111">
        <v>0</v>
      </c>
      <c r="F334" s="111">
        <v>0</v>
      </c>
      <c r="G334" s="111">
        <v>0</v>
      </c>
      <c r="H334" s="204"/>
    </row>
    <row r="335" ht="14.25">
      <c r="A335" s="161"/>
    </row>
    <row r="336" ht="14.25">
      <c r="A336" s="161"/>
    </row>
    <row r="337" ht="14.25">
      <c r="A337" s="161"/>
    </row>
    <row r="338" ht="14.25">
      <c r="A338" s="161"/>
    </row>
    <row r="339" ht="14.25">
      <c r="A339" s="161"/>
    </row>
    <row r="340" ht="14.25">
      <c r="A340" s="161"/>
    </row>
    <row r="341" ht="14.25">
      <c r="A341" s="161"/>
    </row>
    <row r="342" ht="14.25">
      <c r="A342" s="161"/>
    </row>
  </sheetData>
  <sheetProtection/>
  <mergeCells count="221">
    <mergeCell ref="A85:A86"/>
    <mergeCell ref="B85:B86"/>
    <mergeCell ref="H85:H86"/>
    <mergeCell ref="A87:A88"/>
    <mergeCell ref="B87:B88"/>
    <mergeCell ref="H87:H88"/>
    <mergeCell ref="H325:H329"/>
    <mergeCell ref="E1:H1"/>
    <mergeCell ref="E2:H2"/>
    <mergeCell ref="B3:M3"/>
    <mergeCell ref="B4:D4"/>
    <mergeCell ref="A5:A6"/>
    <mergeCell ref="B5:B6"/>
    <mergeCell ref="C5:C6"/>
    <mergeCell ref="D5:G5"/>
    <mergeCell ref="H5:H6"/>
    <mergeCell ref="A7:A11"/>
    <mergeCell ref="B7:B11"/>
    <mergeCell ref="H7:H16"/>
    <mergeCell ref="A12:A16"/>
    <mergeCell ref="B12:B16"/>
    <mergeCell ref="A17:A21"/>
    <mergeCell ref="B17:B21"/>
    <mergeCell ref="H17:H21"/>
    <mergeCell ref="A24:A25"/>
    <mergeCell ref="B24:B25"/>
    <mergeCell ref="H24:H25"/>
    <mergeCell ref="A22:A23"/>
    <mergeCell ref="B22:B23"/>
    <mergeCell ref="H22:H23"/>
    <mergeCell ref="A26:A27"/>
    <mergeCell ref="B26:B27"/>
    <mergeCell ref="H26:H27"/>
    <mergeCell ref="A28:A29"/>
    <mergeCell ref="B28:B29"/>
    <mergeCell ref="H28:H29"/>
    <mergeCell ref="A32:A33"/>
    <mergeCell ref="B32:B33"/>
    <mergeCell ref="H32:H33"/>
    <mergeCell ref="A30:A31"/>
    <mergeCell ref="B30:B31"/>
    <mergeCell ref="H30:H31"/>
    <mergeCell ref="H44:H45"/>
    <mergeCell ref="B40:B41"/>
    <mergeCell ref="H40:H41"/>
    <mergeCell ref="A42:A43"/>
    <mergeCell ref="B42:B43"/>
    <mergeCell ref="A34:A35"/>
    <mergeCell ref="B34:B35"/>
    <mergeCell ref="H34:H35"/>
    <mergeCell ref="A38:A39"/>
    <mergeCell ref="B38:B39"/>
    <mergeCell ref="A46:A47"/>
    <mergeCell ref="B46:B47"/>
    <mergeCell ref="H46:H47"/>
    <mergeCell ref="A48:A49"/>
    <mergeCell ref="B48:B49"/>
    <mergeCell ref="A36:A37"/>
    <mergeCell ref="B36:B37"/>
    <mergeCell ref="H36:H37"/>
    <mergeCell ref="A44:A45"/>
    <mergeCell ref="B44:B45"/>
    <mergeCell ref="H50:H51"/>
    <mergeCell ref="H52:H53"/>
    <mergeCell ref="A54:A55"/>
    <mergeCell ref="A330:A334"/>
    <mergeCell ref="B330:B334"/>
    <mergeCell ref="H330:H334"/>
    <mergeCell ref="B54:B55"/>
    <mergeCell ref="H59:H60"/>
    <mergeCell ref="A325:A329"/>
    <mergeCell ref="B325:B329"/>
    <mergeCell ref="H38:H39"/>
    <mergeCell ref="A40:A41"/>
    <mergeCell ref="H54:H55"/>
    <mergeCell ref="H57:H58"/>
    <mergeCell ref="H42:H43"/>
    <mergeCell ref="A52:A53"/>
    <mergeCell ref="B52:B53"/>
    <mergeCell ref="H48:H49"/>
    <mergeCell ref="A50:A51"/>
    <mergeCell ref="B50:B51"/>
    <mergeCell ref="H61:H62"/>
    <mergeCell ref="H63:H64"/>
    <mergeCell ref="H65:H66"/>
    <mergeCell ref="H67:H68"/>
    <mergeCell ref="H69:H70"/>
    <mergeCell ref="B71:B72"/>
    <mergeCell ref="H71:H72"/>
    <mergeCell ref="A73:A74"/>
    <mergeCell ref="B73:B74"/>
    <mergeCell ref="H73:H74"/>
    <mergeCell ref="A75:A76"/>
    <mergeCell ref="B75:B76"/>
    <mergeCell ref="H75:H76"/>
    <mergeCell ref="A77:A78"/>
    <mergeCell ref="B77:B78"/>
    <mergeCell ref="H77:H78"/>
    <mergeCell ref="A79:A80"/>
    <mergeCell ref="B79:B80"/>
    <mergeCell ref="H79:H80"/>
    <mergeCell ref="A81:A82"/>
    <mergeCell ref="B81:B82"/>
    <mergeCell ref="H81:H82"/>
    <mergeCell ref="A83:A84"/>
    <mergeCell ref="B83:B84"/>
    <mergeCell ref="H83:H84"/>
    <mergeCell ref="A89:A93"/>
    <mergeCell ref="B89:B93"/>
    <mergeCell ref="H89:H93"/>
    <mergeCell ref="A94:A98"/>
    <mergeCell ref="B94:B98"/>
    <mergeCell ref="H99:H103"/>
    <mergeCell ref="H104:H107"/>
    <mergeCell ref="A108:A112"/>
    <mergeCell ref="B108:B112"/>
    <mergeCell ref="H108:H112"/>
    <mergeCell ref="A113:A117"/>
    <mergeCell ref="B113:B117"/>
    <mergeCell ref="H113:H117"/>
    <mergeCell ref="H119:H123"/>
    <mergeCell ref="H124:H127"/>
    <mergeCell ref="A129:A134"/>
    <mergeCell ref="B129:B134"/>
    <mergeCell ref="H129:H133"/>
    <mergeCell ref="A135:A139"/>
    <mergeCell ref="B135:B139"/>
    <mergeCell ref="H135:H139"/>
    <mergeCell ref="A140:A144"/>
    <mergeCell ref="B140:B144"/>
    <mergeCell ref="H140:H144"/>
    <mergeCell ref="A145:A149"/>
    <mergeCell ref="B145:B149"/>
    <mergeCell ref="H145:H149"/>
    <mergeCell ref="A150:A154"/>
    <mergeCell ref="B150:B154"/>
    <mergeCell ref="H150:H154"/>
    <mergeCell ref="A155:A159"/>
    <mergeCell ref="B155:B159"/>
    <mergeCell ref="H155:H159"/>
    <mergeCell ref="A160:A164"/>
    <mergeCell ref="B160:B164"/>
    <mergeCell ref="H160:H164"/>
    <mergeCell ref="H171:H175"/>
    <mergeCell ref="A176:A180"/>
    <mergeCell ref="B176:B180"/>
    <mergeCell ref="H176:H180"/>
    <mergeCell ref="A181:A185"/>
    <mergeCell ref="B181:B185"/>
    <mergeCell ref="H181:H185"/>
    <mergeCell ref="A186:A190"/>
    <mergeCell ref="B186:B190"/>
    <mergeCell ref="H186:H189"/>
    <mergeCell ref="A191:A195"/>
    <mergeCell ref="B191:B195"/>
    <mergeCell ref="H191:H194"/>
    <mergeCell ref="A196:A200"/>
    <mergeCell ref="B196:B200"/>
    <mergeCell ref="H196:H200"/>
    <mergeCell ref="A201:A205"/>
    <mergeCell ref="B201:B205"/>
    <mergeCell ref="H201:H205"/>
    <mergeCell ref="H206:H210"/>
    <mergeCell ref="A211:A215"/>
    <mergeCell ref="B211:B215"/>
    <mergeCell ref="H211:H215"/>
    <mergeCell ref="A216:A220"/>
    <mergeCell ref="B216:B220"/>
    <mergeCell ref="H216:H220"/>
    <mergeCell ref="A221:A225"/>
    <mergeCell ref="B221:B225"/>
    <mergeCell ref="H221:H225"/>
    <mergeCell ref="A226:A230"/>
    <mergeCell ref="B226:B230"/>
    <mergeCell ref="H226:H230"/>
    <mergeCell ref="A231:A235"/>
    <mergeCell ref="B231:B235"/>
    <mergeCell ref="H231:H235"/>
    <mergeCell ref="A236:A240"/>
    <mergeCell ref="B236:B240"/>
    <mergeCell ref="H236:H240"/>
    <mergeCell ref="A241:A245"/>
    <mergeCell ref="B241:B245"/>
    <mergeCell ref="H241:H245"/>
    <mergeCell ref="A246:A250"/>
    <mergeCell ref="B246:B250"/>
    <mergeCell ref="H246:H250"/>
    <mergeCell ref="A251:A255"/>
    <mergeCell ref="B251:B255"/>
    <mergeCell ref="H251:H255"/>
    <mergeCell ref="A256:A260"/>
    <mergeCell ref="B256:B260"/>
    <mergeCell ref="H256:H260"/>
    <mergeCell ref="A261:A265"/>
    <mergeCell ref="B261:B265"/>
    <mergeCell ref="H261:H265"/>
    <mergeCell ref="A266:A270"/>
    <mergeCell ref="B266:B270"/>
    <mergeCell ref="H266:H270"/>
    <mergeCell ref="A271:A275"/>
    <mergeCell ref="B271:B275"/>
    <mergeCell ref="H271:H275"/>
    <mergeCell ref="A276:A280"/>
    <mergeCell ref="B276:B280"/>
    <mergeCell ref="H276:H280"/>
    <mergeCell ref="A281:A285"/>
    <mergeCell ref="B281:B285"/>
    <mergeCell ref="H281:H285"/>
    <mergeCell ref="A286:A290"/>
    <mergeCell ref="B286:B290"/>
    <mergeCell ref="H286:H290"/>
    <mergeCell ref="A291:A295"/>
    <mergeCell ref="B291:B295"/>
    <mergeCell ref="H291:H295"/>
    <mergeCell ref="H321:H324"/>
    <mergeCell ref="A296:A300"/>
    <mergeCell ref="B296:B300"/>
    <mergeCell ref="H296:H300"/>
    <mergeCell ref="H305:H309"/>
    <mergeCell ref="H311:H315"/>
    <mergeCell ref="H316:H32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5" r:id="rId1"/>
  <rowBreaks count="4" manualBreakCount="4">
    <brk id="45" max="7" man="1"/>
    <brk id="68" max="7" man="1"/>
    <brk id="134" max="7" man="1"/>
    <brk id="200" max="7" man="1"/>
  </rowBreaks>
  <colBreaks count="1" manualBreakCount="1">
    <brk id="8" max="4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391"/>
  <sheetViews>
    <sheetView view="pageBreakPreview" zoomScale="75" zoomScaleNormal="80" zoomScaleSheetLayoutView="75" zoomScalePageLayoutView="0" workbookViewId="0" topLeftCell="A189">
      <selection activeCell="B275" sqref="B275:B279"/>
    </sheetView>
  </sheetViews>
  <sheetFormatPr defaultColWidth="9.140625" defaultRowHeight="12.75"/>
  <cols>
    <col min="1" max="1" width="9.7109375" style="0" customWidth="1"/>
    <col min="2" max="2" width="53.57421875" style="0" customWidth="1"/>
    <col min="3" max="3" width="27.8515625" style="0" customWidth="1"/>
    <col min="4" max="4" width="17.8515625" style="0" customWidth="1"/>
    <col min="5" max="5" width="16.8515625" style="0" customWidth="1"/>
    <col min="6" max="7" width="17.140625" style="0" customWidth="1"/>
    <col min="8" max="8" width="29.28125" style="0" customWidth="1"/>
    <col min="9" max="9" width="13.8515625" style="0" customWidth="1"/>
  </cols>
  <sheetData>
    <row r="1" spans="5:8" ht="14.25">
      <c r="E1" s="283" t="s">
        <v>322</v>
      </c>
      <c r="F1" s="283"/>
      <c r="G1" s="283"/>
      <c r="H1" s="283"/>
    </row>
    <row r="2" spans="5:8" ht="14.25">
      <c r="E2" s="283" t="s">
        <v>318</v>
      </c>
      <c r="F2" s="283"/>
      <c r="G2" s="283"/>
      <c r="H2" s="283"/>
    </row>
    <row r="3" spans="2:13" ht="22.5" customHeight="1">
      <c r="B3" s="284" t="s">
        <v>317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2:13" ht="18">
      <c r="B4" s="285"/>
      <c r="C4" s="286"/>
      <c r="D4" s="287"/>
      <c r="E4" s="64"/>
      <c r="F4" s="64"/>
      <c r="G4" s="64"/>
      <c r="H4" s="64"/>
      <c r="I4" s="64"/>
      <c r="J4" s="64"/>
      <c r="K4" s="64"/>
      <c r="L4" s="64"/>
      <c r="M4" s="64"/>
    </row>
    <row r="5" spans="1:8" ht="15.75">
      <c r="A5" s="288"/>
      <c r="B5" s="290" t="s">
        <v>0</v>
      </c>
      <c r="C5" s="292" t="s">
        <v>1</v>
      </c>
      <c r="D5" s="294" t="s">
        <v>2</v>
      </c>
      <c r="E5" s="295"/>
      <c r="F5" s="295"/>
      <c r="G5" s="296"/>
      <c r="H5" s="292" t="s">
        <v>168</v>
      </c>
    </row>
    <row r="6" spans="1:8" ht="15.75">
      <c r="A6" s="289"/>
      <c r="B6" s="291"/>
      <c r="C6" s="293"/>
      <c r="D6" s="65">
        <v>2014</v>
      </c>
      <c r="E6" s="65">
        <v>2015</v>
      </c>
      <c r="F6" s="65">
        <v>2016</v>
      </c>
      <c r="G6" s="65">
        <v>2017</v>
      </c>
      <c r="H6" s="293"/>
    </row>
    <row r="7" spans="1:8" ht="18">
      <c r="A7" s="272"/>
      <c r="B7" s="273" t="s">
        <v>54</v>
      </c>
      <c r="C7" s="119" t="s">
        <v>3</v>
      </c>
      <c r="D7" s="120">
        <f>D8+D9+D10+D11</f>
        <v>52527.047999999995</v>
      </c>
      <c r="E7" s="120">
        <f>E8+E9+E10+E11</f>
        <v>51947.036</v>
      </c>
      <c r="F7" s="120">
        <f>F8+F9+F10+F11</f>
        <v>31061.2</v>
      </c>
      <c r="G7" s="120">
        <f>G8+G9+G10+G11</f>
        <v>24907.1</v>
      </c>
      <c r="H7" s="274"/>
    </row>
    <row r="8" spans="1:8" ht="18">
      <c r="A8" s="199"/>
      <c r="B8" s="199"/>
      <c r="C8" s="119" t="s">
        <v>4</v>
      </c>
      <c r="D8" s="120">
        <f aca="true" t="shared" si="0" ref="D8:G10">D13+D139+D246</f>
        <v>34472.998</v>
      </c>
      <c r="E8" s="120">
        <f t="shared" si="0"/>
        <v>27515.892</v>
      </c>
      <c r="F8" s="120">
        <f t="shared" si="0"/>
        <v>6500</v>
      </c>
      <c r="G8" s="120">
        <f t="shared" si="0"/>
        <v>6500</v>
      </c>
      <c r="H8" s="275"/>
    </row>
    <row r="9" spans="1:8" ht="18">
      <c r="A9" s="199"/>
      <c r="B9" s="199"/>
      <c r="C9" s="119" t="s">
        <v>5</v>
      </c>
      <c r="D9" s="121">
        <f t="shared" si="0"/>
        <v>8648.189999999999</v>
      </c>
      <c r="E9" s="121">
        <f t="shared" si="0"/>
        <v>7547</v>
      </c>
      <c r="F9" s="121">
        <f t="shared" si="0"/>
        <v>9981</v>
      </c>
      <c r="G9" s="121">
        <f t="shared" si="0"/>
        <v>9981</v>
      </c>
      <c r="H9" s="275"/>
    </row>
    <row r="10" spans="1:8" ht="18">
      <c r="A10" s="199"/>
      <c r="B10" s="199"/>
      <c r="C10" s="119" t="s">
        <v>6</v>
      </c>
      <c r="D10" s="121">
        <f t="shared" si="0"/>
        <v>9405.86</v>
      </c>
      <c r="E10" s="121">
        <f t="shared" si="0"/>
        <v>13484.144</v>
      </c>
      <c r="F10" s="121">
        <f t="shared" si="0"/>
        <v>9080.2</v>
      </c>
      <c r="G10" s="121">
        <f t="shared" si="0"/>
        <v>8426.1</v>
      </c>
      <c r="H10" s="275"/>
    </row>
    <row r="11" spans="1:8" ht="36">
      <c r="A11" s="200"/>
      <c r="B11" s="200"/>
      <c r="C11" s="122" t="s">
        <v>166</v>
      </c>
      <c r="D11" s="121">
        <f>D16+D142+D249+D374</f>
        <v>0</v>
      </c>
      <c r="E11" s="121">
        <f>E28+E31</f>
        <v>3400</v>
      </c>
      <c r="F11" s="121">
        <f>F16+F142+F249+F374</f>
        <v>5500</v>
      </c>
      <c r="G11" s="121">
        <f>G16+G142+G249+G374</f>
        <v>0</v>
      </c>
      <c r="H11" s="275"/>
    </row>
    <row r="12" spans="1:8" ht="15">
      <c r="A12" s="277">
        <v>1</v>
      </c>
      <c r="B12" s="237" t="s">
        <v>153</v>
      </c>
      <c r="C12" s="61" t="s">
        <v>3</v>
      </c>
      <c r="D12" s="62">
        <f>D17</f>
        <v>10688.421999999999</v>
      </c>
      <c r="E12" s="62">
        <f>E17</f>
        <v>14681.223999999998</v>
      </c>
      <c r="F12" s="62">
        <f>F13+F16</f>
        <v>10500</v>
      </c>
      <c r="G12" s="62">
        <f>G17</f>
        <v>5000</v>
      </c>
      <c r="H12" s="275"/>
    </row>
    <row r="13" spans="1:8" ht="15">
      <c r="A13" s="199"/>
      <c r="B13" s="199"/>
      <c r="C13" s="61" t="s">
        <v>4</v>
      </c>
      <c r="D13" s="62">
        <f>D18</f>
        <v>10688.421999999999</v>
      </c>
      <c r="E13" s="62">
        <f>E18</f>
        <v>11281.223999999998</v>
      </c>
      <c r="F13" s="62">
        <f>F18</f>
        <v>5000</v>
      </c>
      <c r="G13" s="62">
        <f>G18</f>
        <v>5000</v>
      </c>
      <c r="H13" s="275"/>
    </row>
    <row r="14" spans="1:8" ht="15">
      <c r="A14" s="199"/>
      <c r="B14" s="199"/>
      <c r="C14" s="61" t="s">
        <v>5</v>
      </c>
      <c r="D14" s="62">
        <f>D19+D140</f>
        <v>0</v>
      </c>
      <c r="E14" s="62">
        <f>E19+E140</f>
        <v>0</v>
      </c>
      <c r="F14" s="62">
        <f>F19+F140</f>
        <v>0</v>
      </c>
      <c r="G14" s="62">
        <f>G19+G140</f>
        <v>0</v>
      </c>
      <c r="H14" s="275"/>
    </row>
    <row r="15" spans="1:8" ht="15">
      <c r="A15" s="199"/>
      <c r="B15" s="199"/>
      <c r="C15" s="61" t="s">
        <v>6</v>
      </c>
      <c r="D15" s="62">
        <v>0</v>
      </c>
      <c r="E15" s="62">
        <v>0</v>
      </c>
      <c r="F15" s="62">
        <v>0</v>
      </c>
      <c r="G15" s="62">
        <v>0</v>
      </c>
      <c r="H15" s="275"/>
    </row>
    <row r="16" spans="1:8" ht="30">
      <c r="A16" s="200"/>
      <c r="B16" s="200"/>
      <c r="C16" s="63" t="s">
        <v>166</v>
      </c>
      <c r="D16" s="62">
        <v>0</v>
      </c>
      <c r="E16" s="62">
        <f>E28+E31</f>
        <v>3400</v>
      </c>
      <c r="F16" s="62">
        <f>F21</f>
        <v>5500</v>
      </c>
      <c r="G16" s="62">
        <v>0</v>
      </c>
      <c r="H16" s="276"/>
    </row>
    <row r="17" spans="1:8" ht="15">
      <c r="A17" s="278" t="s">
        <v>55</v>
      </c>
      <c r="B17" s="279" t="s">
        <v>185</v>
      </c>
      <c r="C17" s="61" t="s">
        <v>3</v>
      </c>
      <c r="D17" s="62">
        <f>D18+D19+D20+D21</f>
        <v>10688.421999999999</v>
      </c>
      <c r="E17" s="62">
        <f>E18+E19+E20+E21</f>
        <v>14681.223999999998</v>
      </c>
      <c r="F17" s="62">
        <f>F18+F21</f>
        <v>10500</v>
      </c>
      <c r="G17" s="62">
        <f>G18</f>
        <v>5000</v>
      </c>
      <c r="H17" s="280"/>
    </row>
    <row r="18" spans="1:8" ht="15">
      <c r="A18" s="199"/>
      <c r="B18" s="218"/>
      <c r="C18" s="123" t="s">
        <v>4</v>
      </c>
      <c r="D18" s="62">
        <f>D23+D25+D27+D30+D33+D36+D38+D40+D42+D45+D48+D50+D54+D56+D58+D60+D62+D64+D66+D68+D70+D72+D74+D76+D78+D84+D86+D88+D90+D92+D94+D96+D98+D100+D102+D104+D108+D80+D82</f>
        <v>10688.421999999999</v>
      </c>
      <c r="E18" s="62">
        <f>E23+E25+E27+E30+E33+E36+E38+E40+E42+E45+E48+E50+E54+E56+E58+E60+E62+E64+E66+E68+E70+E72+E74+E76+E78+E84+E86+E88+E90+E92+E94+E96+E98+E100+E102+E104+E108+E80+E82+E106</f>
        <v>11281.223999999998</v>
      </c>
      <c r="F18" s="62">
        <f>F23+F25+F27+F30+F33+F36+F38+F40+F42+F45+F48+F50+F54+F56+F58+F60+F62+F64+F66+F68+F70+F72+F74+F76+F78+F84+F86+F88+F90+F92+F94+F96+F98+F100+F102+F104+F108+F80+F82</f>
        <v>5000</v>
      </c>
      <c r="G18" s="62">
        <f>G23+G25+G27+G30+G33+G36+G38+G40+G42+G45+G48+G50+G54+G56+G58+G60+G62+G64+G66+G68+G70+G72+G74+G76+G78+G84+G86+G88+G90+G92+G94+G96+G98+G100+G102+G104+G108+G80+G82</f>
        <v>5000</v>
      </c>
      <c r="H18" s="281"/>
    </row>
    <row r="19" spans="1:8" ht="15">
      <c r="A19" s="199"/>
      <c r="B19" s="218"/>
      <c r="C19" s="123" t="s">
        <v>5</v>
      </c>
      <c r="D19" s="62">
        <v>0</v>
      </c>
      <c r="E19" s="62">
        <v>0</v>
      </c>
      <c r="F19" s="62">
        <v>0</v>
      </c>
      <c r="G19" s="62">
        <v>0</v>
      </c>
      <c r="H19" s="281"/>
    </row>
    <row r="20" spans="1:8" ht="15">
      <c r="A20" s="199"/>
      <c r="B20" s="218"/>
      <c r="C20" s="123" t="s">
        <v>6</v>
      </c>
      <c r="D20" s="62">
        <v>0</v>
      </c>
      <c r="E20" s="62">
        <v>0</v>
      </c>
      <c r="F20" s="62">
        <v>0</v>
      </c>
      <c r="G20" s="62">
        <v>0</v>
      </c>
      <c r="H20" s="281"/>
    </row>
    <row r="21" spans="1:8" ht="30">
      <c r="A21" s="200"/>
      <c r="B21" s="219"/>
      <c r="C21" s="124" t="s">
        <v>166</v>
      </c>
      <c r="D21" s="62">
        <v>0</v>
      </c>
      <c r="E21" s="62">
        <v>3400</v>
      </c>
      <c r="F21" s="62">
        <f>F28+F31+F34+F43+F46+F52</f>
        <v>5500</v>
      </c>
      <c r="G21" s="62">
        <v>0</v>
      </c>
      <c r="H21" s="282"/>
    </row>
    <row r="22" spans="1:9" ht="37.5" customHeight="1">
      <c r="A22" s="278" t="s">
        <v>186</v>
      </c>
      <c r="B22" s="265" t="s">
        <v>293</v>
      </c>
      <c r="C22" s="113" t="s">
        <v>3</v>
      </c>
      <c r="D22" s="117">
        <v>0</v>
      </c>
      <c r="E22" s="117">
        <f>E23</f>
        <v>0</v>
      </c>
      <c r="F22" s="117">
        <f>F23</f>
        <v>1100</v>
      </c>
      <c r="G22" s="98">
        <v>0</v>
      </c>
      <c r="H22" s="267" t="s">
        <v>169</v>
      </c>
      <c r="I22" s="180">
        <f>E48+E70+E113+E133+E135+E137</f>
        <v>6162.580999999999</v>
      </c>
    </row>
    <row r="23" spans="1:8" ht="12.75">
      <c r="A23" s="200"/>
      <c r="B23" s="219"/>
      <c r="C23" s="99" t="s">
        <v>4</v>
      </c>
      <c r="D23" s="100">
        <v>0</v>
      </c>
      <c r="E23" s="100">
        <v>0</v>
      </c>
      <c r="F23" s="100">
        <v>1100</v>
      </c>
      <c r="G23" s="111">
        <v>0</v>
      </c>
      <c r="H23" s="270"/>
    </row>
    <row r="24" spans="1:9" ht="25.5" customHeight="1">
      <c r="A24" s="278" t="s">
        <v>187</v>
      </c>
      <c r="B24" s="265" t="s">
        <v>292</v>
      </c>
      <c r="C24" s="113" t="s">
        <v>3</v>
      </c>
      <c r="D24" s="117">
        <f>D25</f>
        <v>99.53</v>
      </c>
      <c r="E24" s="117">
        <f>E25</f>
        <v>0</v>
      </c>
      <c r="F24" s="117">
        <f>F25</f>
        <v>0</v>
      </c>
      <c r="G24" s="98">
        <v>0</v>
      </c>
      <c r="H24" s="267" t="s">
        <v>169</v>
      </c>
      <c r="I24" s="180">
        <f>E23+E64+E72+E76+E111+E119+E121+E123+E125+E129+E131</f>
        <v>4887.589</v>
      </c>
    </row>
    <row r="25" spans="1:8" ht="12.75">
      <c r="A25" s="200"/>
      <c r="B25" s="219"/>
      <c r="C25" s="99" t="s">
        <v>4</v>
      </c>
      <c r="D25" s="129">
        <v>99.53</v>
      </c>
      <c r="E25" s="100">
        <v>0</v>
      </c>
      <c r="F25" s="100">
        <v>0</v>
      </c>
      <c r="G25" s="111">
        <v>0</v>
      </c>
      <c r="H25" s="270"/>
    </row>
    <row r="26" spans="1:8" ht="19.5" customHeight="1">
      <c r="A26" s="271" t="s">
        <v>296</v>
      </c>
      <c r="B26" s="266" t="s">
        <v>9</v>
      </c>
      <c r="C26" s="113" t="s">
        <v>3</v>
      </c>
      <c r="D26" s="117">
        <v>0</v>
      </c>
      <c r="E26" s="117">
        <v>2400</v>
      </c>
      <c r="F26" s="117">
        <v>0</v>
      </c>
      <c r="G26" s="98">
        <v>0</v>
      </c>
      <c r="H26" s="267"/>
    </row>
    <row r="27" spans="1:8" ht="12.75">
      <c r="A27" s="199"/>
      <c r="B27" s="218"/>
      <c r="C27" s="114" t="s">
        <v>4</v>
      </c>
      <c r="D27" s="118">
        <v>0</v>
      </c>
      <c r="E27" s="118">
        <v>0</v>
      </c>
      <c r="F27" s="118">
        <v>0</v>
      </c>
      <c r="G27" s="111">
        <v>0</v>
      </c>
      <c r="H27" s="270"/>
    </row>
    <row r="28" spans="1:8" ht="30.75" customHeight="1">
      <c r="A28" s="200"/>
      <c r="B28" s="219"/>
      <c r="C28" s="114" t="s">
        <v>166</v>
      </c>
      <c r="D28" s="118">
        <v>0</v>
      </c>
      <c r="E28" s="118">
        <v>2400</v>
      </c>
      <c r="F28" s="118">
        <v>0</v>
      </c>
      <c r="G28" s="100">
        <v>0</v>
      </c>
      <c r="H28" s="268"/>
    </row>
    <row r="29" spans="1:8" ht="12.75">
      <c r="A29" s="271" t="s">
        <v>298</v>
      </c>
      <c r="B29" s="300" t="s">
        <v>26</v>
      </c>
      <c r="C29" s="113" t="s">
        <v>3</v>
      </c>
      <c r="D29" s="117">
        <v>0</v>
      </c>
      <c r="E29" s="117">
        <v>1000</v>
      </c>
      <c r="F29" s="117">
        <v>0</v>
      </c>
      <c r="G29" s="98">
        <v>0</v>
      </c>
      <c r="H29" s="267"/>
    </row>
    <row r="30" spans="1:8" ht="12.75">
      <c r="A30" s="199"/>
      <c r="B30" s="218"/>
      <c r="C30" s="114" t="s">
        <v>4</v>
      </c>
      <c r="D30" s="118">
        <v>0</v>
      </c>
      <c r="E30" s="118">
        <v>0</v>
      </c>
      <c r="F30" s="118">
        <v>0</v>
      </c>
      <c r="G30" s="111">
        <v>0</v>
      </c>
      <c r="H30" s="270"/>
    </row>
    <row r="31" spans="1:8" ht="12.75">
      <c r="A31" s="200"/>
      <c r="B31" s="219"/>
      <c r="C31" s="114" t="s">
        <v>166</v>
      </c>
      <c r="D31" s="118">
        <v>0</v>
      </c>
      <c r="E31" s="118">
        <v>1000</v>
      </c>
      <c r="F31" s="118">
        <v>0</v>
      </c>
      <c r="G31" s="100">
        <v>0</v>
      </c>
      <c r="H31" s="268"/>
    </row>
    <row r="32" spans="1:8" ht="12.75">
      <c r="A32" s="271" t="s">
        <v>188</v>
      </c>
      <c r="B32" s="300" t="s">
        <v>10</v>
      </c>
      <c r="C32" s="113" t="s">
        <v>3</v>
      </c>
      <c r="D32" s="117">
        <v>0</v>
      </c>
      <c r="E32" s="117">
        <v>0</v>
      </c>
      <c r="F32" s="117">
        <v>500</v>
      </c>
      <c r="G32" s="98">
        <v>0</v>
      </c>
      <c r="H32" s="267"/>
    </row>
    <row r="33" spans="1:8" ht="12.75">
      <c r="A33" s="199"/>
      <c r="B33" s="218"/>
      <c r="C33" s="114" t="s">
        <v>4</v>
      </c>
      <c r="D33" s="118">
        <v>0</v>
      </c>
      <c r="E33" s="118">
        <v>0</v>
      </c>
      <c r="F33" s="118">
        <v>0</v>
      </c>
      <c r="G33" s="111">
        <v>0</v>
      </c>
      <c r="H33" s="270"/>
    </row>
    <row r="34" spans="1:8" ht="37.5" customHeight="1">
      <c r="A34" s="200"/>
      <c r="B34" s="219"/>
      <c r="C34" s="114" t="s">
        <v>166</v>
      </c>
      <c r="D34" s="118">
        <v>0</v>
      </c>
      <c r="E34" s="118">
        <v>0</v>
      </c>
      <c r="F34" s="118">
        <v>500</v>
      </c>
      <c r="G34" s="100">
        <v>0</v>
      </c>
      <c r="H34" s="268"/>
    </row>
    <row r="35" spans="1:8" ht="67.5" customHeight="1">
      <c r="A35" s="271" t="s">
        <v>189</v>
      </c>
      <c r="B35" s="266" t="s">
        <v>278</v>
      </c>
      <c r="C35" s="97" t="s">
        <v>3</v>
      </c>
      <c r="D35" s="98">
        <v>0</v>
      </c>
      <c r="E35" s="98">
        <v>0</v>
      </c>
      <c r="F35" s="98">
        <v>0</v>
      </c>
      <c r="G35" s="98">
        <f>G36</f>
        <v>500</v>
      </c>
      <c r="H35" s="267" t="s">
        <v>169</v>
      </c>
    </row>
    <row r="36" spans="1:8" ht="35.25" customHeight="1">
      <c r="A36" s="200"/>
      <c r="B36" s="219"/>
      <c r="C36" s="110" t="s">
        <v>4</v>
      </c>
      <c r="D36" s="111">
        <v>0</v>
      </c>
      <c r="E36" s="111">
        <v>0</v>
      </c>
      <c r="F36" s="111">
        <v>0</v>
      </c>
      <c r="G36" s="111">
        <v>500</v>
      </c>
      <c r="H36" s="270"/>
    </row>
    <row r="37" spans="1:8" ht="12.75">
      <c r="A37" s="271" t="s">
        <v>190</v>
      </c>
      <c r="B37" s="202" t="s">
        <v>297</v>
      </c>
      <c r="C37" s="97" t="s">
        <v>3</v>
      </c>
      <c r="D37" s="98">
        <v>0</v>
      </c>
      <c r="E37" s="98">
        <v>0</v>
      </c>
      <c r="F37" s="98">
        <v>0</v>
      </c>
      <c r="G37" s="98">
        <f>G38</f>
        <v>400</v>
      </c>
      <c r="H37" s="267" t="s">
        <v>169</v>
      </c>
    </row>
    <row r="38" spans="1:8" ht="12.75">
      <c r="A38" s="200"/>
      <c r="B38" s="219"/>
      <c r="C38" s="110" t="s">
        <v>4</v>
      </c>
      <c r="D38" s="111">
        <v>0</v>
      </c>
      <c r="E38" s="111">
        <v>0</v>
      </c>
      <c r="F38" s="111">
        <v>0</v>
      </c>
      <c r="G38" s="111">
        <v>400</v>
      </c>
      <c r="H38" s="270"/>
    </row>
    <row r="39" spans="1:8" ht="12.75">
      <c r="A39" s="271" t="s">
        <v>191</v>
      </c>
      <c r="B39" s="266" t="s">
        <v>279</v>
      </c>
      <c r="C39" s="97" t="s">
        <v>3</v>
      </c>
      <c r="D39" s="98">
        <v>0</v>
      </c>
      <c r="E39" s="98">
        <v>0</v>
      </c>
      <c r="F39" s="98">
        <f>F40</f>
        <v>200</v>
      </c>
      <c r="G39" s="98">
        <v>0</v>
      </c>
      <c r="H39" s="267" t="s">
        <v>169</v>
      </c>
    </row>
    <row r="40" spans="1:8" ht="24.75" customHeight="1">
      <c r="A40" s="200"/>
      <c r="B40" s="219"/>
      <c r="C40" s="110" t="s">
        <v>4</v>
      </c>
      <c r="D40" s="111">
        <v>0</v>
      </c>
      <c r="E40" s="111">
        <v>0</v>
      </c>
      <c r="F40" s="111">
        <v>200</v>
      </c>
      <c r="G40" s="111">
        <v>0</v>
      </c>
      <c r="H40" s="270"/>
    </row>
    <row r="41" spans="1:8" ht="12.75">
      <c r="A41" s="271" t="s">
        <v>192</v>
      </c>
      <c r="B41" s="266" t="s">
        <v>35</v>
      </c>
      <c r="C41" s="113" t="s">
        <v>3</v>
      </c>
      <c r="D41" s="117">
        <v>0</v>
      </c>
      <c r="E41" s="117">
        <v>0</v>
      </c>
      <c r="F41" s="117">
        <v>2500</v>
      </c>
      <c r="G41" s="117">
        <v>0</v>
      </c>
      <c r="H41" s="267"/>
    </row>
    <row r="42" spans="1:8" ht="12.75">
      <c r="A42" s="199"/>
      <c r="B42" s="218"/>
      <c r="C42" s="114" t="s">
        <v>4</v>
      </c>
      <c r="D42" s="118">
        <v>0</v>
      </c>
      <c r="E42" s="118">
        <v>0</v>
      </c>
      <c r="F42" s="118">
        <v>0</v>
      </c>
      <c r="G42" s="118">
        <v>0</v>
      </c>
      <c r="H42" s="270"/>
    </row>
    <row r="43" spans="1:8" ht="12.75" customHeight="1">
      <c r="A43" s="200"/>
      <c r="B43" s="219"/>
      <c r="C43" s="114" t="s">
        <v>166</v>
      </c>
      <c r="D43" s="118">
        <v>0</v>
      </c>
      <c r="E43" s="118">
        <v>0</v>
      </c>
      <c r="F43" s="118">
        <v>2500</v>
      </c>
      <c r="G43" s="118">
        <v>0</v>
      </c>
      <c r="H43" s="268"/>
    </row>
    <row r="44" spans="1:8" ht="12.75">
      <c r="A44" s="271" t="s">
        <v>193</v>
      </c>
      <c r="B44" s="300" t="s">
        <v>36</v>
      </c>
      <c r="C44" s="113" t="s">
        <v>3</v>
      </c>
      <c r="D44" s="117">
        <v>0</v>
      </c>
      <c r="E44" s="117">
        <v>0</v>
      </c>
      <c r="F44" s="117">
        <v>2500</v>
      </c>
      <c r="G44" s="117">
        <v>0</v>
      </c>
      <c r="H44" s="267"/>
    </row>
    <row r="45" spans="1:8" ht="12.75">
      <c r="A45" s="199"/>
      <c r="B45" s="218"/>
      <c r="C45" s="114" t="s">
        <v>4</v>
      </c>
      <c r="D45" s="118">
        <v>0</v>
      </c>
      <c r="E45" s="118">
        <v>0</v>
      </c>
      <c r="F45" s="118">
        <v>0</v>
      </c>
      <c r="G45" s="118">
        <v>0</v>
      </c>
      <c r="H45" s="270"/>
    </row>
    <row r="46" spans="1:8" ht="12.75">
      <c r="A46" s="200"/>
      <c r="B46" s="219"/>
      <c r="C46" s="114" t="s">
        <v>166</v>
      </c>
      <c r="D46" s="118">
        <v>0</v>
      </c>
      <c r="E46" s="118">
        <v>0</v>
      </c>
      <c r="F46" s="118">
        <v>2500</v>
      </c>
      <c r="G46" s="118">
        <v>0</v>
      </c>
      <c r="H46" s="268"/>
    </row>
    <row r="47" spans="1:8" ht="12.75">
      <c r="A47" s="299" t="s">
        <v>299</v>
      </c>
      <c r="B47" s="265" t="s">
        <v>37</v>
      </c>
      <c r="C47" s="113" t="s">
        <v>3</v>
      </c>
      <c r="D47" s="117">
        <v>0</v>
      </c>
      <c r="E47" s="117">
        <f>E48</f>
        <v>0</v>
      </c>
      <c r="F47" s="117">
        <v>0</v>
      </c>
      <c r="G47" s="98">
        <v>0</v>
      </c>
      <c r="H47" s="267" t="s">
        <v>169</v>
      </c>
    </row>
    <row r="48" spans="1:8" ht="12.75">
      <c r="A48" s="200"/>
      <c r="B48" s="219"/>
      <c r="C48" s="114" t="s">
        <v>4</v>
      </c>
      <c r="D48" s="118">
        <v>0</v>
      </c>
      <c r="E48" s="118">
        <v>0</v>
      </c>
      <c r="F48" s="118">
        <v>0</v>
      </c>
      <c r="G48" s="111">
        <v>0</v>
      </c>
      <c r="H48" s="270"/>
    </row>
    <row r="49" spans="1:8" ht="32.25" customHeight="1">
      <c r="A49" s="299" t="s">
        <v>265</v>
      </c>
      <c r="B49" s="300" t="s">
        <v>275</v>
      </c>
      <c r="C49" s="113" t="s">
        <v>3</v>
      </c>
      <c r="D49" s="117">
        <v>0</v>
      </c>
      <c r="E49" s="117">
        <v>0</v>
      </c>
      <c r="F49" s="117">
        <f>F50</f>
        <v>500</v>
      </c>
      <c r="G49" s="117">
        <v>0</v>
      </c>
      <c r="H49" s="267" t="s">
        <v>169</v>
      </c>
    </row>
    <row r="50" spans="1:8" ht="24" customHeight="1">
      <c r="A50" s="200"/>
      <c r="B50" s="219"/>
      <c r="C50" s="114" t="s">
        <v>4</v>
      </c>
      <c r="D50" s="118">
        <v>0</v>
      </c>
      <c r="E50" s="118">
        <v>0</v>
      </c>
      <c r="F50" s="118">
        <v>500</v>
      </c>
      <c r="G50" s="118">
        <v>0</v>
      </c>
      <c r="H50" s="270"/>
    </row>
    <row r="51" spans="1:8" ht="12.75" hidden="1">
      <c r="A51" s="163"/>
      <c r="B51" s="162"/>
      <c r="C51" s="114" t="s">
        <v>6</v>
      </c>
      <c r="D51" s="118">
        <v>0</v>
      </c>
      <c r="E51" s="118">
        <v>0</v>
      </c>
      <c r="F51" s="118">
        <v>0</v>
      </c>
      <c r="G51" s="118">
        <v>0</v>
      </c>
      <c r="H51" s="270"/>
    </row>
    <row r="52" spans="1:8" ht="12.75" hidden="1">
      <c r="A52" s="163"/>
      <c r="B52" s="162"/>
      <c r="C52" s="114" t="s">
        <v>166</v>
      </c>
      <c r="D52" s="118">
        <v>0</v>
      </c>
      <c r="E52" s="118">
        <v>0</v>
      </c>
      <c r="F52" s="118">
        <v>0</v>
      </c>
      <c r="G52" s="118">
        <v>0</v>
      </c>
      <c r="H52" s="268"/>
    </row>
    <row r="53" spans="1:8" ht="12.75">
      <c r="A53" s="299" t="s">
        <v>266</v>
      </c>
      <c r="B53" s="300" t="s">
        <v>42</v>
      </c>
      <c r="C53" s="113" t="s">
        <v>3</v>
      </c>
      <c r="D53" s="117">
        <v>0</v>
      </c>
      <c r="E53" s="117">
        <v>0</v>
      </c>
      <c r="F53" s="117">
        <v>0</v>
      </c>
      <c r="G53" s="117">
        <f>G54</f>
        <v>500</v>
      </c>
      <c r="H53" s="267" t="s">
        <v>169</v>
      </c>
    </row>
    <row r="54" spans="1:8" ht="36.75" customHeight="1">
      <c r="A54" s="200"/>
      <c r="B54" s="200"/>
      <c r="C54" s="114" t="s">
        <v>4</v>
      </c>
      <c r="D54" s="118">
        <v>0</v>
      </c>
      <c r="E54" s="118">
        <v>0</v>
      </c>
      <c r="F54" s="118">
        <v>0</v>
      </c>
      <c r="G54" s="118">
        <v>500</v>
      </c>
      <c r="H54" s="270"/>
    </row>
    <row r="55" spans="1:8" ht="12.75">
      <c r="A55" s="271" t="s">
        <v>300</v>
      </c>
      <c r="B55" s="300" t="s">
        <v>41</v>
      </c>
      <c r="C55" s="113" t="s">
        <v>3</v>
      </c>
      <c r="D55" s="117">
        <v>0</v>
      </c>
      <c r="E55" s="117">
        <v>0</v>
      </c>
      <c r="F55" s="117">
        <f>F56</f>
        <v>300</v>
      </c>
      <c r="G55" s="117">
        <v>0</v>
      </c>
      <c r="H55" s="267" t="s">
        <v>169</v>
      </c>
    </row>
    <row r="56" spans="1:8" ht="37.5" customHeight="1">
      <c r="A56" s="200"/>
      <c r="B56" s="200"/>
      <c r="C56" s="114" t="s">
        <v>4</v>
      </c>
      <c r="D56" s="118">
        <v>0</v>
      </c>
      <c r="E56" s="118">
        <v>0</v>
      </c>
      <c r="F56" s="118">
        <v>300</v>
      </c>
      <c r="G56" s="118">
        <v>0</v>
      </c>
      <c r="H56" s="270"/>
    </row>
    <row r="57" spans="1:8" ht="12.75">
      <c r="A57" s="238" t="s">
        <v>194</v>
      </c>
      <c r="B57" s="300" t="s">
        <v>276</v>
      </c>
      <c r="C57" s="113" t="s">
        <v>3</v>
      </c>
      <c r="D57" s="117">
        <v>0</v>
      </c>
      <c r="E57" s="117">
        <v>0</v>
      </c>
      <c r="F57" s="117">
        <f>F58</f>
        <v>250</v>
      </c>
      <c r="G57" s="117">
        <f>G58</f>
        <v>350</v>
      </c>
      <c r="H57" s="267" t="s">
        <v>169</v>
      </c>
    </row>
    <row r="58" spans="1:8" ht="12.75">
      <c r="A58" s="200"/>
      <c r="B58" s="219"/>
      <c r="C58" s="114" t="s">
        <v>4</v>
      </c>
      <c r="D58" s="118">
        <v>0</v>
      </c>
      <c r="E58" s="118">
        <v>0</v>
      </c>
      <c r="F58" s="118">
        <v>250</v>
      </c>
      <c r="G58" s="118">
        <v>350</v>
      </c>
      <c r="H58" s="270"/>
    </row>
    <row r="59" spans="1:8" ht="27.75" customHeight="1">
      <c r="A59" s="238" t="s">
        <v>301</v>
      </c>
      <c r="B59" s="266" t="s">
        <v>277</v>
      </c>
      <c r="C59" s="97" t="s">
        <v>3</v>
      </c>
      <c r="D59" s="98">
        <v>0</v>
      </c>
      <c r="E59" s="98">
        <v>0</v>
      </c>
      <c r="F59" s="98">
        <f>F60</f>
        <v>350</v>
      </c>
      <c r="G59" s="98">
        <f>G60</f>
        <v>450</v>
      </c>
      <c r="H59" s="267" t="s">
        <v>169</v>
      </c>
    </row>
    <row r="60" spans="1:8" ht="25.5" customHeight="1">
      <c r="A60" s="200"/>
      <c r="B60" s="219"/>
      <c r="C60" s="99" t="s">
        <v>4</v>
      </c>
      <c r="D60" s="100">
        <v>0</v>
      </c>
      <c r="E60" s="100">
        <v>0</v>
      </c>
      <c r="F60" s="100">
        <v>350</v>
      </c>
      <c r="G60" s="111">
        <v>450</v>
      </c>
      <c r="H60" s="270"/>
    </row>
    <row r="61" spans="1:8" ht="12.75">
      <c r="A61" s="238" t="s">
        <v>302</v>
      </c>
      <c r="B61" s="265" t="s">
        <v>304</v>
      </c>
      <c r="C61" s="97" t="s">
        <v>3</v>
      </c>
      <c r="D61" s="98">
        <v>0</v>
      </c>
      <c r="E61" s="98">
        <v>0</v>
      </c>
      <c r="F61" s="98">
        <f>F62</f>
        <v>1000</v>
      </c>
      <c r="G61" s="117">
        <f>G62</f>
        <v>1000</v>
      </c>
      <c r="H61" s="267" t="s">
        <v>169</v>
      </c>
    </row>
    <row r="62" spans="1:8" ht="12.75">
      <c r="A62" s="200"/>
      <c r="B62" s="219"/>
      <c r="C62" s="110" t="s">
        <v>4</v>
      </c>
      <c r="D62" s="98">
        <v>0</v>
      </c>
      <c r="E62" s="98">
        <v>0</v>
      </c>
      <c r="F62" s="98">
        <v>1000</v>
      </c>
      <c r="G62" s="118">
        <v>1000</v>
      </c>
      <c r="H62" s="270"/>
    </row>
    <row r="63" spans="1:8" ht="12.75">
      <c r="A63" s="238" t="s">
        <v>267</v>
      </c>
      <c r="B63" s="265" t="s">
        <v>339</v>
      </c>
      <c r="C63" s="97" t="s">
        <v>3</v>
      </c>
      <c r="D63" s="98">
        <v>0</v>
      </c>
      <c r="E63" s="98">
        <f>E64</f>
        <v>100</v>
      </c>
      <c r="F63" s="98">
        <f>F64</f>
        <v>0</v>
      </c>
      <c r="G63" s="117">
        <v>0</v>
      </c>
      <c r="H63" s="267" t="s">
        <v>169</v>
      </c>
    </row>
    <row r="64" spans="1:8" ht="12.75">
      <c r="A64" s="200"/>
      <c r="B64" s="219"/>
      <c r="C64" s="110" t="s">
        <v>4</v>
      </c>
      <c r="D64" s="98">
        <v>0</v>
      </c>
      <c r="E64" s="98">
        <v>100</v>
      </c>
      <c r="F64" s="111">
        <v>0</v>
      </c>
      <c r="G64" s="118">
        <v>0</v>
      </c>
      <c r="H64" s="270"/>
    </row>
    <row r="65" spans="1:8" ht="12.75">
      <c r="A65" s="238" t="s">
        <v>268</v>
      </c>
      <c r="B65" s="266" t="s">
        <v>24</v>
      </c>
      <c r="C65" s="97" t="s">
        <v>3</v>
      </c>
      <c r="D65" s="98">
        <v>0</v>
      </c>
      <c r="E65" s="98">
        <v>0</v>
      </c>
      <c r="F65" s="98">
        <f>F66</f>
        <v>600</v>
      </c>
      <c r="G65" s="98">
        <v>0</v>
      </c>
      <c r="H65" s="267" t="s">
        <v>169</v>
      </c>
    </row>
    <row r="66" spans="1:8" ht="27" customHeight="1">
      <c r="A66" s="200"/>
      <c r="B66" s="219"/>
      <c r="C66" s="110" t="s">
        <v>4</v>
      </c>
      <c r="D66" s="111">
        <v>0</v>
      </c>
      <c r="E66" s="111">
        <v>0</v>
      </c>
      <c r="F66" s="111">
        <v>600</v>
      </c>
      <c r="G66" s="111">
        <v>0</v>
      </c>
      <c r="H66" s="270"/>
    </row>
    <row r="67" spans="1:8" ht="34.5" customHeight="1">
      <c r="A67" s="238" t="s">
        <v>269</v>
      </c>
      <c r="B67" s="266" t="s">
        <v>280</v>
      </c>
      <c r="C67" s="97" t="s">
        <v>3</v>
      </c>
      <c r="D67" s="98">
        <v>0</v>
      </c>
      <c r="E67" s="128">
        <f>E68</f>
        <v>0</v>
      </c>
      <c r="F67" s="98">
        <f>F68</f>
        <v>200</v>
      </c>
      <c r="G67" s="98">
        <f>G68</f>
        <v>700</v>
      </c>
      <c r="H67" s="267" t="s">
        <v>169</v>
      </c>
    </row>
    <row r="68" spans="1:8" ht="24.75" customHeight="1">
      <c r="A68" s="200"/>
      <c r="B68" s="219"/>
      <c r="C68" s="99" t="s">
        <v>4</v>
      </c>
      <c r="D68" s="98">
        <v>0</v>
      </c>
      <c r="E68" s="136">
        <v>0</v>
      </c>
      <c r="F68" s="136">
        <v>200</v>
      </c>
      <c r="G68" s="100">
        <v>700</v>
      </c>
      <c r="H68" s="270"/>
    </row>
    <row r="69" spans="1:8" ht="12.75">
      <c r="A69" s="238" t="s">
        <v>270</v>
      </c>
      <c r="B69" s="265" t="s">
        <v>340</v>
      </c>
      <c r="C69" s="97" t="s">
        <v>3</v>
      </c>
      <c r="D69" s="128">
        <f>D70</f>
        <v>0</v>
      </c>
      <c r="E69" s="98">
        <f>E70</f>
        <v>3472.562</v>
      </c>
      <c r="F69" s="98">
        <v>0</v>
      </c>
      <c r="G69" s="98">
        <v>0</v>
      </c>
      <c r="H69" s="267" t="s">
        <v>169</v>
      </c>
    </row>
    <row r="70" spans="1:8" ht="37.5" customHeight="1">
      <c r="A70" s="200"/>
      <c r="B70" s="219"/>
      <c r="C70" s="110" t="s">
        <v>4</v>
      </c>
      <c r="D70" s="129">
        <v>0</v>
      </c>
      <c r="E70" s="111">
        <v>3472.562</v>
      </c>
      <c r="F70" s="111">
        <v>0</v>
      </c>
      <c r="G70" s="111">
        <v>0</v>
      </c>
      <c r="H70" s="270"/>
    </row>
    <row r="71" spans="1:8" ht="12.75">
      <c r="A71" s="238" t="s">
        <v>195</v>
      </c>
      <c r="B71" s="265" t="s">
        <v>245</v>
      </c>
      <c r="C71" s="97" t="s">
        <v>3</v>
      </c>
      <c r="D71" s="98">
        <f>D72</f>
        <v>0</v>
      </c>
      <c r="E71" s="98">
        <f>E72</f>
        <v>0</v>
      </c>
      <c r="F71" s="98">
        <v>0</v>
      </c>
      <c r="G71" s="117">
        <v>0</v>
      </c>
      <c r="H71" s="267" t="s">
        <v>169</v>
      </c>
    </row>
    <row r="72" spans="1:8" ht="25.5" customHeight="1">
      <c r="A72" s="200"/>
      <c r="B72" s="219"/>
      <c r="C72" s="110" t="s">
        <v>4</v>
      </c>
      <c r="D72" s="111">
        <v>0</v>
      </c>
      <c r="E72" s="111">
        <v>0</v>
      </c>
      <c r="F72" s="111">
        <v>0</v>
      </c>
      <c r="G72" s="118">
        <v>0</v>
      </c>
      <c r="H72" s="270"/>
    </row>
    <row r="73" spans="1:8" ht="21.75" customHeight="1">
      <c r="A73" s="238" t="s">
        <v>271</v>
      </c>
      <c r="B73" s="202" t="s">
        <v>312</v>
      </c>
      <c r="C73" s="97" t="s">
        <v>3</v>
      </c>
      <c r="D73" s="128">
        <f>D74</f>
        <v>741.532</v>
      </c>
      <c r="E73" s="98">
        <v>0</v>
      </c>
      <c r="F73" s="98">
        <v>0</v>
      </c>
      <c r="G73" s="118">
        <v>0</v>
      </c>
      <c r="H73" s="267" t="s">
        <v>169</v>
      </c>
    </row>
    <row r="74" spans="1:8" ht="27" customHeight="1">
      <c r="A74" s="200"/>
      <c r="B74" s="219"/>
      <c r="C74" s="110" t="s">
        <v>4</v>
      </c>
      <c r="D74" s="129">
        <v>741.532</v>
      </c>
      <c r="E74" s="111">
        <v>0</v>
      </c>
      <c r="F74" s="111">
        <v>0</v>
      </c>
      <c r="G74" s="118">
        <v>0</v>
      </c>
      <c r="H74" s="268"/>
    </row>
    <row r="75" spans="1:8" ht="20.25" customHeight="1">
      <c r="A75" s="238" t="s">
        <v>196</v>
      </c>
      <c r="B75" s="265" t="s">
        <v>291</v>
      </c>
      <c r="C75" s="97" t="s">
        <v>3</v>
      </c>
      <c r="D75" s="128">
        <f>D76</f>
        <v>0</v>
      </c>
      <c r="E75" s="98">
        <f>E76</f>
        <v>0</v>
      </c>
      <c r="F75" s="98">
        <v>0</v>
      </c>
      <c r="G75" s="118">
        <v>0</v>
      </c>
      <c r="H75" s="267" t="s">
        <v>169</v>
      </c>
    </row>
    <row r="76" spans="1:8" ht="27" customHeight="1">
      <c r="A76" s="200"/>
      <c r="B76" s="219"/>
      <c r="C76" s="110" t="s">
        <v>4</v>
      </c>
      <c r="D76" s="129">
        <v>0</v>
      </c>
      <c r="E76" s="111">
        <v>0</v>
      </c>
      <c r="F76" s="111">
        <v>0</v>
      </c>
      <c r="G76" s="118">
        <v>0</v>
      </c>
      <c r="H76" s="268"/>
    </row>
    <row r="77" spans="1:8" ht="27.75" customHeight="1">
      <c r="A77" s="238" t="s">
        <v>197</v>
      </c>
      <c r="B77" s="266" t="s">
        <v>248</v>
      </c>
      <c r="C77" s="97" t="s">
        <v>3</v>
      </c>
      <c r="D77" s="129">
        <f>D78</f>
        <v>12.451</v>
      </c>
      <c r="E77" s="111">
        <v>0</v>
      </c>
      <c r="F77" s="111">
        <v>0</v>
      </c>
      <c r="G77" s="118">
        <v>0</v>
      </c>
      <c r="H77" s="267" t="s">
        <v>169</v>
      </c>
    </row>
    <row r="78" spans="1:8" ht="24" customHeight="1">
      <c r="A78" s="200"/>
      <c r="B78" s="219"/>
      <c r="C78" s="110" t="s">
        <v>4</v>
      </c>
      <c r="D78" s="129">
        <v>12.451</v>
      </c>
      <c r="E78" s="111">
        <v>0</v>
      </c>
      <c r="F78" s="111">
        <v>0</v>
      </c>
      <c r="G78" s="98">
        <v>0</v>
      </c>
      <c r="H78" s="268"/>
    </row>
    <row r="79" spans="1:8" ht="24" customHeight="1">
      <c r="A79" s="238" t="s">
        <v>198</v>
      </c>
      <c r="B79" s="262" t="s">
        <v>294</v>
      </c>
      <c r="C79" s="97" t="s">
        <v>3</v>
      </c>
      <c r="D79" s="128">
        <f>D80</f>
        <v>887.864</v>
      </c>
      <c r="E79" s="98">
        <v>0</v>
      </c>
      <c r="F79" s="98">
        <v>0</v>
      </c>
      <c r="G79" s="111">
        <v>0</v>
      </c>
      <c r="H79" s="263" t="s">
        <v>169</v>
      </c>
    </row>
    <row r="80" spans="1:8" ht="24" customHeight="1">
      <c r="A80" s="264"/>
      <c r="B80" s="259"/>
      <c r="C80" s="110" t="s">
        <v>4</v>
      </c>
      <c r="D80" s="129">
        <v>887.864</v>
      </c>
      <c r="E80" s="111">
        <v>0</v>
      </c>
      <c r="F80" s="111">
        <v>0</v>
      </c>
      <c r="G80" s="111">
        <v>0</v>
      </c>
      <c r="H80" s="263"/>
    </row>
    <row r="81" spans="1:8" ht="24" customHeight="1">
      <c r="A81" s="238" t="s">
        <v>199</v>
      </c>
      <c r="B81" s="242" t="s">
        <v>307</v>
      </c>
      <c r="C81" s="97" t="s">
        <v>3</v>
      </c>
      <c r="D81" s="128">
        <f>D82</f>
        <v>492.016</v>
      </c>
      <c r="E81" s="98">
        <v>0</v>
      </c>
      <c r="F81" s="98">
        <v>0</v>
      </c>
      <c r="G81" s="111">
        <v>0</v>
      </c>
      <c r="H81" s="263" t="s">
        <v>169</v>
      </c>
    </row>
    <row r="82" spans="1:8" ht="24" customHeight="1">
      <c r="A82" s="264"/>
      <c r="B82" s="259"/>
      <c r="C82" s="110" t="s">
        <v>4</v>
      </c>
      <c r="D82" s="129">
        <v>492.016</v>
      </c>
      <c r="E82" s="111">
        <v>0</v>
      </c>
      <c r="F82" s="111">
        <v>0</v>
      </c>
      <c r="G82" s="111">
        <v>0</v>
      </c>
      <c r="H82" s="263"/>
    </row>
    <row r="83" spans="1:8" ht="16.5" customHeight="1">
      <c r="A83" s="238" t="s">
        <v>200</v>
      </c>
      <c r="B83" s="262" t="s">
        <v>295</v>
      </c>
      <c r="C83" s="97" t="s">
        <v>3</v>
      </c>
      <c r="D83" s="128">
        <f>D84</f>
        <v>599.533</v>
      </c>
      <c r="E83" s="98">
        <v>0</v>
      </c>
      <c r="F83" s="98">
        <v>0</v>
      </c>
      <c r="G83" s="111">
        <v>0</v>
      </c>
      <c r="H83" s="263" t="s">
        <v>169</v>
      </c>
    </row>
    <row r="84" spans="1:8" ht="12" customHeight="1">
      <c r="A84" s="264"/>
      <c r="B84" s="259"/>
      <c r="C84" s="110" t="s">
        <v>4</v>
      </c>
      <c r="D84" s="129">
        <v>599.533</v>
      </c>
      <c r="E84" s="111">
        <v>0</v>
      </c>
      <c r="F84" s="111">
        <v>0</v>
      </c>
      <c r="G84" s="111">
        <v>0</v>
      </c>
      <c r="H84" s="263"/>
    </row>
    <row r="85" spans="1:8" ht="12.75">
      <c r="A85" s="238" t="s">
        <v>201</v>
      </c>
      <c r="B85" s="265" t="s">
        <v>249</v>
      </c>
      <c r="C85" s="97" t="s">
        <v>3</v>
      </c>
      <c r="D85" s="128">
        <v>90</v>
      </c>
      <c r="E85" s="98">
        <v>0</v>
      </c>
      <c r="F85" s="98">
        <v>0</v>
      </c>
      <c r="G85" s="100">
        <v>0</v>
      </c>
      <c r="H85" s="263" t="s">
        <v>169</v>
      </c>
    </row>
    <row r="86" spans="1:8" ht="40.5" customHeight="1">
      <c r="A86" s="264"/>
      <c r="B86" s="269"/>
      <c r="C86" s="110" t="s">
        <v>4</v>
      </c>
      <c r="D86" s="129">
        <v>90</v>
      </c>
      <c r="E86" s="111">
        <v>0</v>
      </c>
      <c r="F86" s="111">
        <v>0</v>
      </c>
      <c r="G86" s="100">
        <v>0</v>
      </c>
      <c r="H86" s="263"/>
    </row>
    <row r="87" spans="1:8" ht="12.75">
      <c r="A87" s="238" t="s">
        <v>202</v>
      </c>
      <c r="B87" s="266" t="s">
        <v>250</v>
      </c>
      <c r="C87" s="97" t="s">
        <v>3</v>
      </c>
      <c r="D87" s="128">
        <v>90</v>
      </c>
      <c r="E87" s="98">
        <v>0</v>
      </c>
      <c r="F87" s="98">
        <v>0</v>
      </c>
      <c r="G87" s="98">
        <v>0</v>
      </c>
      <c r="H87" s="263" t="s">
        <v>169</v>
      </c>
    </row>
    <row r="88" spans="1:8" ht="42" customHeight="1">
      <c r="A88" s="264"/>
      <c r="B88" s="269"/>
      <c r="C88" s="110" t="s">
        <v>4</v>
      </c>
      <c r="D88" s="129">
        <v>90</v>
      </c>
      <c r="E88" s="111">
        <v>0</v>
      </c>
      <c r="F88" s="111">
        <v>0</v>
      </c>
      <c r="G88" s="111">
        <v>0</v>
      </c>
      <c r="H88" s="263"/>
    </row>
    <row r="89" spans="1:8" ht="12.75">
      <c r="A89" s="238" t="s">
        <v>203</v>
      </c>
      <c r="B89" s="266" t="s">
        <v>251</v>
      </c>
      <c r="C89" s="97" t="s">
        <v>3</v>
      </c>
      <c r="D89" s="128">
        <v>90</v>
      </c>
      <c r="E89" s="98">
        <v>0</v>
      </c>
      <c r="F89" s="98">
        <v>0</v>
      </c>
      <c r="G89" s="98">
        <v>0</v>
      </c>
      <c r="H89" s="263" t="s">
        <v>169</v>
      </c>
    </row>
    <row r="90" spans="1:8" ht="42" customHeight="1">
      <c r="A90" s="264"/>
      <c r="B90" s="269"/>
      <c r="C90" s="110" t="s">
        <v>4</v>
      </c>
      <c r="D90" s="129">
        <v>90</v>
      </c>
      <c r="E90" s="111">
        <v>0</v>
      </c>
      <c r="F90" s="111">
        <v>0</v>
      </c>
      <c r="G90" s="111">
        <v>0</v>
      </c>
      <c r="H90" s="263"/>
    </row>
    <row r="91" spans="1:8" ht="23.25" customHeight="1">
      <c r="A91" s="165" t="s">
        <v>204</v>
      </c>
      <c r="B91" s="166" t="s">
        <v>259</v>
      </c>
      <c r="C91" s="97" t="s">
        <v>3</v>
      </c>
      <c r="D91" s="128">
        <v>0</v>
      </c>
      <c r="E91" s="98">
        <v>0</v>
      </c>
      <c r="F91" s="98">
        <v>0</v>
      </c>
      <c r="G91" s="98">
        <f>G92</f>
        <v>100</v>
      </c>
      <c r="H91" s="263" t="s">
        <v>169</v>
      </c>
    </row>
    <row r="92" spans="1:8" ht="26.25" customHeight="1">
      <c r="A92" s="164"/>
      <c r="B92" s="166"/>
      <c r="C92" s="110" t="s">
        <v>4</v>
      </c>
      <c r="D92" s="129">
        <v>0</v>
      </c>
      <c r="E92" s="111">
        <v>0</v>
      </c>
      <c r="F92" s="111">
        <v>0</v>
      </c>
      <c r="G92" s="111">
        <v>100</v>
      </c>
      <c r="H92" s="263"/>
    </row>
    <row r="93" spans="1:8" ht="24.75" customHeight="1">
      <c r="A93" s="165" t="s">
        <v>205</v>
      </c>
      <c r="B93" s="166" t="s">
        <v>260</v>
      </c>
      <c r="C93" s="97" t="s">
        <v>3</v>
      </c>
      <c r="D93" s="128">
        <v>0</v>
      </c>
      <c r="E93" s="98">
        <v>0</v>
      </c>
      <c r="F93" s="98">
        <v>0</v>
      </c>
      <c r="G93" s="98">
        <f>G94</f>
        <v>100</v>
      </c>
      <c r="H93" s="263" t="s">
        <v>169</v>
      </c>
    </row>
    <row r="94" spans="1:8" ht="24" customHeight="1">
      <c r="A94" s="164"/>
      <c r="B94" s="166"/>
      <c r="C94" s="110" t="s">
        <v>4</v>
      </c>
      <c r="D94" s="129">
        <v>0</v>
      </c>
      <c r="E94" s="111">
        <v>0</v>
      </c>
      <c r="F94" s="111">
        <v>0</v>
      </c>
      <c r="G94" s="111">
        <v>100</v>
      </c>
      <c r="H94" s="263"/>
    </row>
    <row r="95" spans="1:8" ht="43.5" customHeight="1">
      <c r="A95" s="165" t="s">
        <v>206</v>
      </c>
      <c r="B95" s="166" t="s">
        <v>261</v>
      </c>
      <c r="C95" s="97" t="s">
        <v>3</v>
      </c>
      <c r="D95" s="128">
        <v>0</v>
      </c>
      <c r="E95" s="98">
        <f>E96</f>
        <v>0</v>
      </c>
      <c r="F95" s="98">
        <f>F96</f>
        <v>0</v>
      </c>
      <c r="G95" s="98">
        <f>G96</f>
        <v>200</v>
      </c>
      <c r="H95" s="263" t="s">
        <v>169</v>
      </c>
    </row>
    <row r="96" spans="1:8" ht="20.25" customHeight="1">
      <c r="A96" s="164"/>
      <c r="B96" s="166"/>
      <c r="C96" s="110" t="s">
        <v>4</v>
      </c>
      <c r="D96" s="129">
        <v>0</v>
      </c>
      <c r="E96" s="111">
        <v>0</v>
      </c>
      <c r="F96" s="111">
        <v>0</v>
      </c>
      <c r="G96" s="111">
        <v>200</v>
      </c>
      <c r="H96" s="263"/>
    </row>
    <row r="97" spans="1:8" ht="30" customHeight="1">
      <c r="A97" s="165" t="s">
        <v>222</v>
      </c>
      <c r="B97" s="166" t="s">
        <v>262</v>
      </c>
      <c r="C97" s="97" t="s">
        <v>3</v>
      </c>
      <c r="D97" s="128">
        <v>0</v>
      </c>
      <c r="E97" s="98">
        <v>0</v>
      </c>
      <c r="F97" s="98">
        <v>0</v>
      </c>
      <c r="G97" s="98">
        <f>G98</f>
        <v>500</v>
      </c>
      <c r="H97" s="263" t="s">
        <v>169</v>
      </c>
    </row>
    <row r="98" spans="1:8" ht="20.25" customHeight="1">
      <c r="A98" s="164"/>
      <c r="B98" s="166"/>
      <c r="C98" s="110" t="s">
        <v>4</v>
      </c>
      <c r="D98" s="129">
        <v>0</v>
      </c>
      <c r="E98" s="111">
        <v>0</v>
      </c>
      <c r="F98" s="111">
        <v>0</v>
      </c>
      <c r="G98" s="111">
        <v>500</v>
      </c>
      <c r="H98" s="263"/>
    </row>
    <row r="99" spans="1:8" ht="42" customHeight="1">
      <c r="A99" s="165" t="s">
        <v>241</v>
      </c>
      <c r="B99" s="166" t="s">
        <v>263</v>
      </c>
      <c r="C99" s="97" t="s">
        <v>3</v>
      </c>
      <c r="D99" s="128">
        <v>0</v>
      </c>
      <c r="E99" s="98">
        <f>E100</f>
        <v>0</v>
      </c>
      <c r="F99" s="98">
        <f>F100</f>
        <v>500</v>
      </c>
      <c r="G99" s="98">
        <f>G100</f>
        <v>0</v>
      </c>
      <c r="H99" s="263" t="s">
        <v>169</v>
      </c>
    </row>
    <row r="100" spans="1:8" ht="20.25" customHeight="1">
      <c r="A100" s="164"/>
      <c r="B100" s="166"/>
      <c r="C100" s="110" t="s">
        <v>4</v>
      </c>
      <c r="D100" s="129">
        <v>0</v>
      </c>
      <c r="E100" s="111">
        <v>0</v>
      </c>
      <c r="F100" s="111">
        <v>500</v>
      </c>
      <c r="G100" s="111">
        <v>0</v>
      </c>
      <c r="H100" s="263"/>
    </row>
    <row r="101" spans="1:8" ht="25.5" customHeight="1">
      <c r="A101" s="165" t="s">
        <v>242</v>
      </c>
      <c r="B101" s="166" t="s">
        <v>264</v>
      </c>
      <c r="C101" s="97" t="s">
        <v>3</v>
      </c>
      <c r="D101" s="128">
        <v>0</v>
      </c>
      <c r="E101" s="98">
        <v>0</v>
      </c>
      <c r="F101" s="98">
        <v>0</v>
      </c>
      <c r="G101" s="98">
        <f>G102</f>
        <v>200</v>
      </c>
      <c r="H101" s="263" t="s">
        <v>169</v>
      </c>
    </row>
    <row r="102" spans="1:8" ht="35.25" customHeight="1">
      <c r="A102" s="164"/>
      <c r="B102" s="166"/>
      <c r="C102" s="110" t="s">
        <v>4</v>
      </c>
      <c r="D102" s="129">
        <v>0</v>
      </c>
      <c r="E102" s="111">
        <v>0</v>
      </c>
      <c r="F102" s="111">
        <v>0</v>
      </c>
      <c r="G102" s="111">
        <v>200</v>
      </c>
      <c r="H102" s="263"/>
    </row>
    <row r="103" spans="1:8" ht="63.75" customHeight="1">
      <c r="A103" s="165" t="s">
        <v>305</v>
      </c>
      <c r="B103" s="265" t="s">
        <v>338</v>
      </c>
      <c r="C103" s="97" t="s">
        <v>3</v>
      </c>
      <c r="D103" s="128">
        <f>D104</f>
        <v>0</v>
      </c>
      <c r="E103" s="98">
        <f>E104</f>
        <v>12.7</v>
      </c>
      <c r="F103" s="98">
        <v>0</v>
      </c>
      <c r="G103" s="98">
        <v>0</v>
      </c>
      <c r="H103" s="263" t="s">
        <v>169</v>
      </c>
    </row>
    <row r="104" spans="1:8" ht="39.75" customHeight="1">
      <c r="A104" s="164"/>
      <c r="B104" s="219"/>
      <c r="C104" s="110" t="s">
        <v>4</v>
      </c>
      <c r="D104" s="129">
        <v>0</v>
      </c>
      <c r="E104" s="129">
        <v>12.7</v>
      </c>
      <c r="F104" s="111">
        <v>0</v>
      </c>
      <c r="G104" s="111">
        <v>0</v>
      </c>
      <c r="H104" s="263"/>
    </row>
    <row r="105" spans="1:8" ht="124.5" customHeight="1">
      <c r="A105" s="165" t="s">
        <v>306</v>
      </c>
      <c r="B105" s="181" t="s">
        <v>341</v>
      </c>
      <c r="C105" s="97" t="s">
        <v>3</v>
      </c>
      <c r="D105" s="128">
        <f>D106</f>
        <v>0</v>
      </c>
      <c r="E105" s="98">
        <f>E106</f>
        <v>218.354</v>
      </c>
      <c r="F105" s="98">
        <v>0</v>
      </c>
      <c r="G105" s="98">
        <v>0</v>
      </c>
      <c r="H105" s="263" t="s">
        <v>169</v>
      </c>
    </row>
    <row r="106" spans="1:8" ht="34.5" customHeight="1">
      <c r="A106" s="164"/>
      <c r="B106" s="166"/>
      <c r="C106" s="110" t="s">
        <v>4</v>
      </c>
      <c r="D106" s="129">
        <v>0</v>
      </c>
      <c r="E106" s="129">
        <v>218.354</v>
      </c>
      <c r="F106" s="111">
        <v>0</v>
      </c>
      <c r="G106" s="111">
        <v>0</v>
      </c>
      <c r="H106" s="263"/>
    </row>
    <row r="107" spans="1:8" ht="12.75">
      <c r="A107" s="167" t="s">
        <v>323</v>
      </c>
      <c r="B107" s="168" t="s">
        <v>172</v>
      </c>
      <c r="C107" s="113" t="s">
        <v>3</v>
      </c>
      <c r="D107" s="130">
        <f>SUM(D108)</f>
        <v>7585.496</v>
      </c>
      <c r="E107" s="118">
        <f>E108</f>
        <v>7477.608</v>
      </c>
      <c r="F107" s="118">
        <f>F110+F112+F114+F116+F118+F120+F122+F124</f>
        <v>0</v>
      </c>
      <c r="G107" s="117">
        <v>0</v>
      </c>
      <c r="H107" s="263" t="s">
        <v>169</v>
      </c>
    </row>
    <row r="108" spans="1:8" ht="12.75">
      <c r="A108" s="169"/>
      <c r="B108" s="162"/>
      <c r="C108" s="114" t="s">
        <v>4</v>
      </c>
      <c r="D108" s="131">
        <f>D110+D112+D114+D116+D118+D120+D122+D124+D126+D128</f>
        <v>7585.496</v>
      </c>
      <c r="E108" s="118">
        <f>E111+E113+E115+E117+E119+E121+E124+E126+E127+E129+E131+E133+E135+E137+E122</f>
        <v>7477.608</v>
      </c>
      <c r="F108" s="118">
        <f>F111+F113+F115+F117+F119+F121+F123+F125</f>
        <v>0</v>
      </c>
      <c r="G108" s="118">
        <v>0</v>
      </c>
      <c r="H108" s="263"/>
    </row>
    <row r="109" spans="1:8" ht="12.75">
      <c r="A109" s="169"/>
      <c r="B109" s="170" t="s">
        <v>162</v>
      </c>
      <c r="C109" s="114"/>
      <c r="D109" s="118"/>
      <c r="E109" s="118"/>
      <c r="F109" s="118"/>
      <c r="G109" s="117">
        <v>0</v>
      </c>
      <c r="H109" s="132"/>
    </row>
    <row r="110" spans="1:8" ht="38.25">
      <c r="A110" s="171" t="s">
        <v>324</v>
      </c>
      <c r="B110" s="172" t="s">
        <v>158</v>
      </c>
      <c r="C110" s="133" t="s">
        <v>3</v>
      </c>
      <c r="D110" s="134">
        <v>487.606</v>
      </c>
      <c r="E110" s="134">
        <f>E111</f>
        <v>487.606</v>
      </c>
      <c r="F110" s="135">
        <v>0</v>
      </c>
      <c r="G110" s="118">
        <v>0</v>
      </c>
      <c r="H110" s="260" t="s">
        <v>169</v>
      </c>
    </row>
    <row r="111" spans="1:8" ht="12.75">
      <c r="A111" s="173"/>
      <c r="B111" s="172"/>
      <c r="C111" s="133" t="s">
        <v>4</v>
      </c>
      <c r="D111" s="134">
        <v>487.606</v>
      </c>
      <c r="E111" s="134">
        <v>487.606</v>
      </c>
      <c r="F111" s="135">
        <v>0</v>
      </c>
      <c r="G111" s="118">
        <v>0</v>
      </c>
      <c r="H111" s="261"/>
    </row>
    <row r="112" spans="1:8" ht="51">
      <c r="A112" s="171" t="s">
        <v>325</v>
      </c>
      <c r="B112" s="172" t="s">
        <v>184</v>
      </c>
      <c r="C112" s="133" t="s">
        <v>3</v>
      </c>
      <c r="D112" s="134">
        <v>860.608</v>
      </c>
      <c r="E112" s="134">
        <f>E113</f>
        <v>710.606</v>
      </c>
      <c r="F112" s="135">
        <v>0</v>
      </c>
      <c r="G112" s="118">
        <v>0</v>
      </c>
      <c r="H112" s="260" t="s">
        <v>169</v>
      </c>
    </row>
    <row r="113" spans="1:8" ht="12.75">
      <c r="A113" s="173"/>
      <c r="B113" s="174"/>
      <c r="C113" s="133" t="s">
        <v>4</v>
      </c>
      <c r="D113" s="134">
        <v>860.608</v>
      </c>
      <c r="E113" s="134">
        <v>710.606</v>
      </c>
      <c r="F113" s="135">
        <v>0</v>
      </c>
      <c r="G113" s="118">
        <v>0</v>
      </c>
      <c r="H113" s="261"/>
    </row>
    <row r="114" spans="1:8" ht="25.5">
      <c r="A114" s="171" t="s">
        <v>326</v>
      </c>
      <c r="B114" s="172" t="s">
        <v>154</v>
      </c>
      <c r="C114" s="133" t="s">
        <v>3</v>
      </c>
      <c r="D114" s="134">
        <v>1607.775</v>
      </c>
      <c r="E114" s="134">
        <v>0</v>
      </c>
      <c r="F114" s="135">
        <v>0</v>
      </c>
      <c r="G114" s="118">
        <v>0</v>
      </c>
      <c r="H114" s="260" t="s">
        <v>169</v>
      </c>
    </row>
    <row r="115" spans="1:8" ht="12.75">
      <c r="A115" s="173"/>
      <c r="B115" s="174"/>
      <c r="C115" s="133" t="s">
        <v>4</v>
      </c>
      <c r="D115" s="134">
        <v>1607.775</v>
      </c>
      <c r="E115" s="134">
        <v>0</v>
      </c>
      <c r="F115" s="135">
        <v>0</v>
      </c>
      <c r="G115" s="118">
        <v>0</v>
      </c>
      <c r="H115" s="261"/>
    </row>
    <row r="116" spans="1:8" ht="25.5">
      <c r="A116" s="171" t="s">
        <v>327</v>
      </c>
      <c r="B116" s="172" t="s">
        <v>155</v>
      </c>
      <c r="C116" s="133" t="s">
        <v>3</v>
      </c>
      <c r="D116" s="134">
        <v>430</v>
      </c>
      <c r="E116" s="134">
        <v>0</v>
      </c>
      <c r="F116" s="135">
        <v>0</v>
      </c>
      <c r="G116" s="118">
        <v>0</v>
      </c>
      <c r="H116" s="260" t="s">
        <v>169</v>
      </c>
    </row>
    <row r="117" spans="1:8" ht="12.75">
      <c r="A117" s="173"/>
      <c r="B117" s="174"/>
      <c r="C117" s="133" t="s">
        <v>4</v>
      </c>
      <c r="D117" s="134">
        <v>430</v>
      </c>
      <c r="E117" s="134">
        <v>0</v>
      </c>
      <c r="F117" s="135">
        <v>0</v>
      </c>
      <c r="G117" s="118">
        <v>0</v>
      </c>
      <c r="H117" s="261"/>
    </row>
    <row r="118" spans="1:8" ht="38.25">
      <c r="A118" s="171" t="s">
        <v>328</v>
      </c>
      <c r="B118" s="172" t="s">
        <v>156</v>
      </c>
      <c r="C118" s="133" t="s">
        <v>3</v>
      </c>
      <c r="D118" s="134">
        <v>498</v>
      </c>
      <c r="E118" s="134">
        <f>E119</f>
        <v>498</v>
      </c>
      <c r="F118" s="135">
        <v>0</v>
      </c>
      <c r="G118" s="118">
        <v>0</v>
      </c>
      <c r="H118" s="260" t="s">
        <v>169</v>
      </c>
    </row>
    <row r="119" spans="1:8" ht="12.75">
      <c r="A119" s="173"/>
      <c r="B119" s="174"/>
      <c r="C119" s="133" t="s">
        <v>4</v>
      </c>
      <c r="D119" s="134">
        <v>498</v>
      </c>
      <c r="E119" s="134">
        <v>498</v>
      </c>
      <c r="F119" s="135">
        <v>0</v>
      </c>
      <c r="G119" s="118">
        <v>0</v>
      </c>
      <c r="H119" s="261"/>
    </row>
    <row r="120" spans="1:8" ht="46.5" customHeight="1">
      <c r="A120" s="171" t="s">
        <v>329</v>
      </c>
      <c r="B120" s="172" t="s">
        <v>157</v>
      </c>
      <c r="C120" s="133" t="s">
        <v>3</v>
      </c>
      <c r="D120" s="134">
        <v>650.368</v>
      </c>
      <c r="E120" s="134">
        <f>E121</f>
        <v>650.368</v>
      </c>
      <c r="F120" s="135">
        <v>0</v>
      </c>
      <c r="G120" s="118">
        <v>0</v>
      </c>
      <c r="H120" s="260" t="s">
        <v>169</v>
      </c>
    </row>
    <row r="121" spans="1:8" ht="12.75">
      <c r="A121" s="173"/>
      <c r="B121" s="175"/>
      <c r="C121" s="133" t="s">
        <v>4</v>
      </c>
      <c r="D121" s="134">
        <v>650.368</v>
      </c>
      <c r="E121" s="134">
        <v>650.368</v>
      </c>
      <c r="F121" s="135">
        <v>0</v>
      </c>
      <c r="G121" s="118">
        <v>0</v>
      </c>
      <c r="H121" s="261"/>
    </row>
    <row r="122" spans="1:8" ht="30" customHeight="1">
      <c r="A122" s="171" t="s">
        <v>330</v>
      </c>
      <c r="B122" s="172" t="s">
        <v>246</v>
      </c>
      <c r="C122" s="133" t="s">
        <v>3</v>
      </c>
      <c r="D122" s="134">
        <v>1232.281</v>
      </c>
      <c r="E122" s="134">
        <f>E123</f>
        <v>593.226</v>
      </c>
      <c r="F122" s="135">
        <v>0</v>
      </c>
      <c r="G122" s="118">
        <v>0</v>
      </c>
      <c r="H122" s="260" t="s">
        <v>169</v>
      </c>
    </row>
    <row r="123" spans="1:8" ht="12.75">
      <c r="A123" s="173"/>
      <c r="B123" s="172"/>
      <c r="C123" s="133" t="s">
        <v>4</v>
      </c>
      <c r="D123" s="134">
        <v>1232.281</v>
      </c>
      <c r="E123" s="134">
        <v>593.226</v>
      </c>
      <c r="F123" s="135">
        <v>0</v>
      </c>
      <c r="G123" s="118">
        <v>0</v>
      </c>
      <c r="H123" s="261"/>
    </row>
    <row r="124" spans="1:8" ht="12.75">
      <c r="A124" s="171" t="s">
        <v>331</v>
      </c>
      <c r="B124" s="262" t="s">
        <v>281</v>
      </c>
      <c r="C124" s="133" t="s">
        <v>3</v>
      </c>
      <c r="D124" s="134">
        <v>0</v>
      </c>
      <c r="E124" s="134">
        <f>E125</f>
        <v>1082.281</v>
      </c>
      <c r="F124" s="135">
        <v>0</v>
      </c>
      <c r="G124" s="118">
        <v>0</v>
      </c>
      <c r="H124" s="260" t="s">
        <v>169</v>
      </c>
    </row>
    <row r="125" spans="1:8" ht="36" customHeight="1">
      <c r="A125" s="171"/>
      <c r="B125" s="259"/>
      <c r="C125" s="133" t="s">
        <v>4</v>
      </c>
      <c r="D125" s="134">
        <v>0</v>
      </c>
      <c r="E125" s="134">
        <v>1082.281</v>
      </c>
      <c r="F125" s="135">
        <v>0</v>
      </c>
      <c r="G125" s="118">
        <v>0</v>
      </c>
      <c r="H125" s="261"/>
    </row>
    <row r="126" spans="1:8" ht="12.75">
      <c r="A126" s="241" t="s">
        <v>332</v>
      </c>
      <c r="B126" s="242" t="s">
        <v>272</v>
      </c>
      <c r="C126" s="133" t="s">
        <v>3</v>
      </c>
      <c r="D126" s="134">
        <f>D127</f>
        <v>98.75</v>
      </c>
      <c r="E126" s="134">
        <f>E127</f>
        <v>0</v>
      </c>
      <c r="F126" s="135">
        <v>0</v>
      </c>
      <c r="G126" s="118">
        <v>0</v>
      </c>
      <c r="H126" s="260" t="s">
        <v>169</v>
      </c>
    </row>
    <row r="127" spans="1:8" ht="39" customHeight="1">
      <c r="A127" s="258"/>
      <c r="B127" s="259"/>
      <c r="C127" s="133" t="s">
        <v>4</v>
      </c>
      <c r="D127" s="134">
        <v>98.75</v>
      </c>
      <c r="E127" s="134">
        <v>0</v>
      </c>
      <c r="F127" s="135">
        <v>0</v>
      </c>
      <c r="G127" s="118">
        <v>0</v>
      </c>
      <c r="H127" s="261"/>
    </row>
    <row r="128" spans="1:8" ht="12.75">
      <c r="A128" s="241" t="s">
        <v>333</v>
      </c>
      <c r="B128" s="242" t="s">
        <v>308</v>
      </c>
      <c r="C128" s="133" t="s">
        <v>3</v>
      </c>
      <c r="D128" s="134">
        <v>1720.108</v>
      </c>
      <c r="E128" s="134">
        <f>E129</f>
        <v>1256.108</v>
      </c>
      <c r="F128" s="135">
        <v>0</v>
      </c>
      <c r="G128" s="118">
        <v>0</v>
      </c>
      <c r="H128" s="260" t="s">
        <v>169</v>
      </c>
    </row>
    <row r="129" spans="1:8" ht="12.75">
      <c r="A129" s="258"/>
      <c r="B129" s="259"/>
      <c r="C129" s="133" t="s">
        <v>4</v>
      </c>
      <c r="D129" s="134">
        <v>1720.108</v>
      </c>
      <c r="E129" s="134">
        <v>1256.108</v>
      </c>
      <c r="F129" s="135">
        <v>0</v>
      </c>
      <c r="G129" s="118">
        <v>0</v>
      </c>
      <c r="H129" s="261"/>
    </row>
    <row r="130" spans="1:8" ht="12.75">
      <c r="A130" s="241" t="s">
        <v>334</v>
      </c>
      <c r="B130" s="242" t="s">
        <v>310</v>
      </c>
      <c r="C130" s="133" t="s">
        <v>3</v>
      </c>
      <c r="D130" s="134">
        <v>0</v>
      </c>
      <c r="E130" s="134">
        <f>E131</f>
        <v>220</v>
      </c>
      <c r="F130" s="135">
        <v>0</v>
      </c>
      <c r="G130" s="118">
        <v>0</v>
      </c>
      <c r="H130" s="260" t="s">
        <v>169</v>
      </c>
    </row>
    <row r="131" spans="1:8" ht="51" customHeight="1">
      <c r="A131" s="258"/>
      <c r="B131" s="259"/>
      <c r="C131" s="133" t="s">
        <v>4</v>
      </c>
      <c r="D131" s="134">
        <v>0</v>
      </c>
      <c r="E131" s="134">
        <v>220</v>
      </c>
      <c r="F131" s="135">
        <v>0</v>
      </c>
      <c r="G131" s="118">
        <v>0</v>
      </c>
      <c r="H131" s="261"/>
    </row>
    <row r="132" spans="1:8" ht="12.75" customHeight="1">
      <c r="A132" s="241" t="s">
        <v>335</v>
      </c>
      <c r="B132" s="242" t="s">
        <v>309</v>
      </c>
      <c r="C132" s="133" t="s">
        <v>3</v>
      </c>
      <c r="D132" s="134">
        <v>0</v>
      </c>
      <c r="E132" s="134">
        <f>E133</f>
        <v>887.864</v>
      </c>
      <c r="F132" s="135">
        <v>0</v>
      </c>
      <c r="G132" s="118">
        <v>0</v>
      </c>
      <c r="H132" s="260" t="s">
        <v>169</v>
      </c>
    </row>
    <row r="133" spans="1:8" ht="12.75">
      <c r="A133" s="258"/>
      <c r="B133" s="259"/>
      <c r="C133" s="133" t="s">
        <v>4</v>
      </c>
      <c r="D133" s="134">
        <v>0</v>
      </c>
      <c r="E133" s="134">
        <v>887.864</v>
      </c>
      <c r="F133" s="135">
        <v>0</v>
      </c>
      <c r="G133" s="118">
        <v>0</v>
      </c>
      <c r="H133" s="261"/>
    </row>
    <row r="134" spans="1:8" ht="12.75" customHeight="1">
      <c r="A134" s="241" t="s">
        <v>336</v>
      </c>
      <c r="B134" s="242" t="s">
        <v>311</v>
      </c>
      <c r="C134" s="133" t="s">
        <v>3</v>
      </c>
      <c r="D134" s="134">
        <v>0</v>
      </c>
      <c r="E134" s="134">
        <f>E135</f>
        <v>492.016</v>
      </c>
      <c r="F134" s="135">
        <v>0</v>
      </c>
      <c r="G134" s="118">
        <v>0</v>
      </c>
      <c r="H134" s="260" t="s">
        <v>169</v>
      </c>
    </row>
    <row r="135" spans="1:8" ht="12.75">
      <c r="A135" s="258"/>
      <c r="B135" s="259"/>
      <c r="C135" s="133" t="s">
        <v>4</v>
      </c>
      <c r="D135" s="134">
        <v>0</v>
      </c>
      <c r="E135" s="134">
        <v>492.016</v>
      </c>
      <c r="F135" s="135">
        <v>0</v>
      </c>
      <c r="G135" s="118">
        <v>0</v>
      </c>
      <c r="H135" s="261"/>
    </row>
    <row r="136" spans="1:8" ht="12.75">
      <c r="A136" s="241" t="s">
        <v>337</v>
      </c>
      <c r="B136" s="262" t="s">
        <v>295</v>
      </c>
      <c r="C136" s="133" t="s">
        <v>3</v>
      </c>
      <c r="D136" s="134">
        <v>0</v>
      </c>
      <c r="E136" s="134">
        <f>E137</f>
        <v>599.533</v>
      </c>
      <c r="F136" s="135">
        <v>0</v>
      </c>
      <c r="G136" s="118">
        <v>0</v>
      </c>
      <c r="H136" s="260" t="s">
        <v>169</v>
      </c>
    </row>
    <row r="137" spans="1:8" ht="12.75">
      <c r="A137" s="258"/>
      <c r="B137" s="259"/>
      <c r="C137" s="133" t="s">
        <v>4</v>
      </c>
      <c r="D137" s="134">
        <v>0</v>
      </c>
      <c r="E137" s="134">
        <v>599.533</v>
      </c>
      <c r="F137" s="135">
        <v>0</v>
      </c>
      <c r="G137" s="118">
        <v>0</v>
      </c>
      <c r="H137" s="261"/>
    </row>
    <row r="138" spans="1:8" ht="15">
      <c r="A138" s="236" t="s">
        <v>84</v>
      </c>
      <c r="B138" s="237" t="s">
        <v>167</v>
      </c>
      <c r="C138" s="61" t="s">
        <v>3</v>
      </c>
      <c r="D138" s="62">
        <f>D139+D140+D141+D142</f>
        <v>14124.996000000001</v>
      </c>
      <c r="E138" s="62">
        <f>E139+E140+E141+E142</f>
        <v>12748.288</v>
      </c>
      <c r="F138" s="62">
        <f>F139+F140+F141+F142</f>
        <v>0</v>
      </c>
      <c r="G138" s="62">
        <f>G139+G140+G141+G142</f>
        <v>0</v>
      </c>
      <c r="H138" s="257"/>
    </row>
    <row r="139" spans="1:8" ht="15">
      <c r="A139" s="199"/>
      <c r="B139" s="218"/>
      <c r="C139" s="61" t="s">
        <v>4</v>
      </c>
      <c r="D139" s="62">
        <f>D144+D195</f>
        <v>14124.996000000001</v>
      </c>
      <c r="E139" s="62">
        <f>E144+E195</f>
        <v>12748.288</v>
      </c>
      <c r="F139" s="62">
        <f>F144+F195</f>
        <v>0</v>
      </c>
      <c r="G139" s="62">
        <f>G144+G195</f>
        <v>0</v>
      </c>
      <c r="H139" s="234"/>
    </row>
    <row r="140" spans="1:8" ht="15">
      <c r="A140" s="199"/>
      <c r="B140" s="218"/>
      <c r="C140" s="61" t="s">
        <v>5</v>
      </c>
      <c r="D140" s="62">
        <v>0</v>
      </c>
      <c r="E140" s="62">
        <v>0</v>
      </c>
      <c r="F140" s="62">
        <v>0</v>
      </c>
      <c r="G140" s="62">
        <v>0</v>
      </c>
      <c r="H140" s="234"/>
    </row>
    <row r="141" spans="1:8" ht="15">
      <c r="A141" s="199"/>
      <c r="B141" s="218"/>
      <c r="C141" s="61" t="s">
        <v>6</v>
      </c>
      <c r="D141" s="62">
        <v>0</v>
      </c>
      <c r="E141" s="62">
        <v>0</v>
      </c>
      <c r="F141" s="62">
        <v>0</v>
      </c>
      <c r="G141" s="62">
        <v>0</v>
      </c>
      <c r="H141" s="234"/>
    </row>
    <row r="142" spans="1:8" ht="30">
      <c r="A142" s="200"/>
      <c r="B142" s="219"/>
      <c r="C142" s="63" t="s">
        <v>166</v>
      </c>
      <c r="D142" s="62">
        <v>0</v>
      </c>
      <c r="E142" s="62">
        <v>0</v>
      </c>
      <c r="F142" s="62">
        <v>0</v>
      </c>
      <c r="G142" s="62">
        <v>0</v>
      </c>
      <c r="H142" s="235"/>
    </row>
    <row r="143" spans="1:8" ht="15">
      <c r="A143" s="236" t="s">
        <v>85</v>
      </c>
      <c r="B143" s="237" t="s">
        <v>207</v>
      </c>
      <c r="C143" s="61" t="s">
        <v>3</v>
      </c>
      <c r="D143" s="62">
        <f>D157+D162</f>
        <v>9919.503</v>
      </c>
      <c r="E143" s="62">
        <f>E144+E145+E146+E147</f>
        <v>8788.291</v>
      </c>
      <c r="F143" s="62">
        <f>F144+F145+F146+F147</f>
        <v>0</v>
      </c>
      <c r="G143" s="62">
        <v>0</v>
      </c>
      <c r="H143" s="115"/>
    </row>
    <row r="144" spans="1:8" ht="15">
      <c r="A144" s="199"/>
      <c r="B144" s="218"/>
      <c r="C144" s="61" t="s">
        <v>4</v>
      </c>
      <c r="D144" s="62">
        <f>D158+D163</f>
        <v>9919.503</v>
      </c>
      <c r="E144" s="62">
        <f>E158+E163</f>
        <v>8788.291</v>
      </c>
      <c r="F144" s="62">
        <f>F158+F163</f>
        <v>0</v>
      </c>
      <c r="G144" s="62">
        <v>0</v>
      </c>
      <c r="H144" s="115"/>
    </row>
    <row r="145" spans="1:8" ht="15">
      <c r="A145" s="199"/>
      <c r="B145" s="218"/>
      <c r="C145" s="61" t="s">
        <v>5</v>
      </c>
      <c r="D145" s="62">
        <v>0</v>
      </c>
      <c r="E145" s="62">
        <v>0</v>
      </c>
      <c r="F145" s="62">
        <v>0</v>
      </c>
      <c r="G145" s="62">
        <v>0</v>
      </c>
      <c r="H145" s="115"/>
    </row>
    <row r="146" spans="1:8" ht="15">
      <c r="A146" s="199"/>
      <c r="B146" s="218"/>
      <c r="C146" s="61" t="s">
        <v>6</v>
      </c>
      <c r="D146" s="62">
        <v>0</v>
      </c>
      <c r="E146" s="62">
        <v>0</v>
      </c>
      <c r="F146" s="62">
        <v>0</v>
      </c>
      <c r="G146" s="62">
        <v>0</v>
      </c>
      <c r="H146" s="115"/>
    </row>
    <row r="147" spans="1:8" ht="30">
      <c r="A147" s="200"/>
      <c r="B147" s="219"/>
      <c r="C147" s="63" t="s">
        <v>166</v>
      </c>
      <c r="D147" s="62">
        <v>0</v>
      </c>
      <c r="E147" s="62">
        <v>0</v>
      </c>
      <c r="F147" s="62">
        <v>0</v>
      </c>
      <c r="G147" s="62">
        <v>0</v>
      </c>
      <c r="H147" s="115"/>
    </row>
    <row r="148" spans="1:8" ht="43.5" customHeight="1" hidden="1">
      <c r="A148" s="167" t="s">
        <v>85</v>
      </c>
      <c r="B148" s="176" t="s">
        <v>48</v>
      </c>
      <c r="C148" s="97" t="s">
        <v>3</v>
      </c>
      <c r="D148" s="98">
        <f>D149+D152</f>
        <v>0</v>
      </c>
      <c r="E148" s="98">
        <v>0</v>
      </c>
      <c r="F148" s="98">
        <v>0</v>
      </c>
      <c r="G148" s="98"/>
      <c r="H148" s="233" t="s">
        <v>170</v>
      </c>
    </row>
    <row r="149" spans="1:8" ht="12.75" hidden="1">
      <c r="A149" s="167"/>
      <c r="B149" s="176"/>
      <c r="C149" s="110" t="s">
        <v>4</v>
      </c>
      <c r="D149" s="111">
        <v>0</v>
      </c>
      <c r="E149" s="111">
        <v>0</v>
      </c>
      <c r="F149" s="111">
        <v>0</v>
      </c>
      <c r="G149" s="111"/>
      <c r="H149" s="234"/>
    </row>
    <row r="150" spans="1:8" ht="12.75" hidden="1">
      <c r="A150" s="167"/>
      <c r="B150" s="176"/>
      <c r="C150" s="110" t="s">
        <v>5</v>
      </c>
      <c r="D150" s="111">
        <v>0</v>
      </c>
      <c r="E150" s="111">
        <v>0</v>
      </c>
      <c r="F150" s="111">
        <v>0</v>
      </c>
      <c r="G150" s="111"/>
      <c r="H150" s="234"/>
    </row>
    <row r="151" spans="1:8" ht="12.75" hidden="1">
      <c r="A151" s="167"/>
      <c r="B151" s="176"/>
      <c r="C151" s="110" t="s">
        <v>6</v>
      </c>
      <c r="D151" s="111">
        <v>0</v>
      </c>
      <c r="E151" s="111">
        <v>0</v>
      </c>
      <c r="F151" s="111">
        <v>0</v>
      </c>
      <c r="G151" s="111"/>
      <c r="H151" s="234"/>
    </row>
    <row r="152" spans="1:8" ht="31.5" customHeight="1" hidden="1">
      <c r="A152" s="167"/>
      <c r="B152" s="176"/>
      <c r="C152" s="110" t="s">
        <v>166</v>
      </c>
      <c r="D152" s="111">
        <v>0</v>
      </c>
      <c r="E152" s="111">
        <v>0</v>
      </c>
      <c r="F152" s="111">
        <v>0</v>
      </c>
      <c r="G152" s="111"/>
      <c r="H152" s="235"/>
    </row>
    <row r="153" spans="1:8" ht="25.5" hidden="1">
      <c r="A153" s="167" t="s">
        <v>86</v>
      </c>
      <c r="B153" s="176" t="s">
        <v>180</v>
      </c>
      <c r="C153" s="97" t="s">
        <v>3</v>
      </c>
      <c r="D153" s="98">
        <v>0</v>
      </c>
      <c r="E153" s="98">
        <v>0</v>
      </c>
      <c r="F153" s="98">
        <v>0</v>
      </c>
      <c r="G153" s="98"/>
      <c r="H153" s="233" t="s">
        <v>169</v>
      </c>
    </row>
    <row r="154" spans="1:8" ht="12.75" hidden="1">
      <c r="A154" s="167"/>
      <c r="B154" s="176"/>
      <c r="C154" s="110" t="s">
        <v>4</v>
      </c>
      <c r="D154" s="111">
        <v>0</v>
      </c>
      <c r="E154" s="111">
        <v>0</v>
      </c>
      <c r="F154" s="111">
        <v>0</v>
      </c>
      <c r="G154" s="111"/>
      <c r="H154" s="234"/>
    </row>
    <row r="155" spans="1:8" ht="12.75" hidden="1">
      <c r="A155" s="167"/>
      <c r="B155" s="176"/>
      <c r="C155" s="110" t="s">
        <v>5</v>
      </c>
      <c r="D155" s="111">
        <v>0</v>
      </c>
      <c r="E155" s="111">
        <v>0</v>
      </c>
      <c r="F155" s="111">
        <v>0</v>
      </c>
      <c r="G155" s="111"/>
      <c r="H155" s="234"/>
    </row>
    <row r="156" spans="1:8" ht="12.75" hidden="1">
      <c r="A156" s="167"/>
      <c r="B156" s="176"/>
      <c r="C156" s="110" t="s">
        <v>6</v>
      </c>
      <c r="D156" s="111">
        <v>0</v>
      </c>
      <c r="E156" s="111">
        <v>0</v>
      </c>
      <c r="F156" s="111">
        <v>0</v>
      </c>
      <c r="G156" s="111"/>
      <c r="H156" s="234"/>
    </row>
    <row r="157" spans="1:8" ht="25.5" customHeight="1">
      <c r="A157" s="238" t="s">
        <v>208</v>
      </c>
      <c r="B157" s="202" t="s">
        <v>49</v>
      </c>
      <c r="C157" s="97" t="s">
        <v>3</v>
      </c>
      <c r="D157" s="98">
        <v>0</v>
      </c>
      <c r="E157" s="98">
        <f>E158</f>
        <v>0</v>
      </c>
      <c r="F157" s="98">
        <v>0</v>
      </c>
      <c r="G157" s="98">
        <v>0</v>
      </c>
      <c r="H157" s="233" t="s">
        <v>181</v>
      </c>
    </row>
    <row r="158" spans="1:8" ht="12.75">
      <c r="A158" s="199"/>
      <c r="B158" s="218"/>
      <c r="C158" s="110" t="s">
        <v>4</v>
      </c>
      <c r="D158" s="111">
        <v>0</v>
      </c>
      <c r="E158" s="111">
        <v>0</v>
      </c>
      <c r="F158" s="111">
        <v>0</v>
      </c>
      <c r="G158" s="111">
        <v>0</v>
      </c>
      <c r="H158" s="234"/>
    </row>
    <row r="159" spans="1:8" ht="12.75">
      <c r="A159" s="199"/>
      <c r="B159" s="218"/>
      <c r="C159" s="110" t="s">
        <v>5</v>
      </c>
      <c r="D159" s="111">
        <v>0</v>
      </c>
      <c r="E159" s="111">
        <v>0</v>
      </c>
      <c r="F159" s="111">
        <v>0</v>
      </c>
      <c r="G159" s="111">
        <v>0</v>
      </c>
      <c r="H159" s="234"/>
    </row>
    <row r="160" spans="1:8" ht="12.75">
      <c r="A160" s="199"/>
      <c r="B160" s="218"/>
      <c r="C160" s="110" t="s">
        <v>6</v>
      </c>
      <c r="D160" s="111">
        <v>0</v>
      </c>
      <c r="E160" s="111">
        <v>0</v>
      </c>
      <c r="F160" s="111">
        <v>0</v>
      </c>
      <c r="G160" s="111">
        <v>0</v>
      </c>
      <c r="H160" s="234"/>
    </row>
    <row r="161" spans="1:8" ht="24" customHeight="1">
      <c r="A161" s="200"/>
      <c r="B161" s="219"/>
      <c r="C161" s="110" t="s">
        <v>166</v>
      </c>
      <c r="D161" s="111">
        <v>0</v>
      </c>
      <c r="E161" s="111">
        <v>0</v>
      </c>
      <c r="F161" s="111">
        <v>0</v>
      </c>
      <c r="G161" s="111">
        <v>0</v>
      </c>
      <c r="H161" s="235"/>
    </row>
    <row r="162" spans="1:8" ht="20.25" customHeight="1">
      <c r="A162" s="238" t="s">
        <v>209</v>
      </c>
      <c r="B162" s="202" t="s">
        <v>232</v>
      </c>
      <c r="C162" s="97" t="s">
        <v>3</v>
      </c>
      <c r="D162" s="111">
        <f>D163+D164+D165+D166</f>
        <v>9919.503</v>
      </c>
      <c r="E162" s="111">
        <f>E163</f>
        <v>8788.291</v>
      </c>
      <c r="F162" s="111">
        <f>F168++F173+F178+F184+F189</f>
        <v>0</v>
      </c>
      <c r="G162" s="111">
        <f>G168++G173+G178+G184+G189</f>
        <v>0</v>
      </c>
      <c r="H162" s="233" t="s">
        <v>181</v>
      </c>
    </row>
    <row r="163" spans="1:8" ht="20.25" customHeight="1">
      <c r="A163" s="199"/>
      <c r="B163" s="218"/>
      <c r="C163" s="110" t="s">
        <v>4</v>
      </c>
      <c r="D163" s="111">
        <f>D178+D184+D189</f>
        <v>9919.503</v>
      </c>
      <c r="E163" s="129">
        <f>E179+E185+E190</f>
        <v>8788.291</v>
      </c>
      <c r="F163" s="111">
        <f>F179+F185+F190</f>
        <v>0</v>
      </c>
      <c r="G163" s="111">
        <f>G179+G185+G190</f>
        <v>0</v>
      </c>
      <c r="H163" s="234"/>
    </row>
    <row r="164" spans="1:8" ht="20.25" customHeight="1">
      <c r="A164" s="199"/>
      <c r="B164" s="218"/>
      <c r="C164" s="110" t="s">
        <v>5</v>
      </c>
      <c r="D164" s="111">
        <v>0</v>
      </c>
      <c r="E164" s="111">
        <v>0</v>
      </c>
      <c r="F164" s="111">
        <v>0</v>
      </c>
      <c r="G164" s="111">
        <v>0</v>
      </c>
      <c r="H164" s="234"/>
    </row>
    <row r="165" spans="1:8" ht="20.25" customHeight="1">
      <c r="A165" s="199"/>
      <c r="B165" s="218"/>
      <c r="C165" s="110" t="s">
        <v>6</v>
      </c>
      <c r="D165" s="111">
        <v>0</v>
      </c>
      <c r="E165" s="111">
        <v>0</v>
      </c>
      <c r="F165" s="111">
        <v>0</v>
      </c>
      <c r="G165" s="111">
        <v>0</v>
      </c>
      <c r="H165" s="234"/>
    </row>
    <row r="166" spans="1:8" ht="20.25" customHeight="1">
      <c r="A166" s="200"/>
      <c r="B166" s="219"/>
      <c r="C166" s="110" t="s">
        <v>166</v>
      </c>
      <c r="D166" s="111">
        <v>0</v>
      </c>
      <c r="E166" s="111">
        <v>0</v>
      </c>
      <c r="F166" s="111">
        <v>0</v>
      </c>
      <c r="G166" s="111">
        <v>0</v>
      </c>
      <c r="H166" s="235"/>
    </row>
    <row r="167" spans="1:8" ht="22.5" customHeight="1">
      <c r="A167" s="112"/>
      <c r="B167" s="101" t="s">
        <v>174</v>
      </c>
      <c r="C167" s="105"/>
      <c r="D167" s="107"/>
      <c r="E167" s="107"/>
      <c r="F167" s="107"/>
      <c r="G167" s="107"/>
      <c r="H167" s="109"/>
    </row>
    <row r="168" spans="1:8" ht="39" customHeight="1" hidden="1">
      <c r="A168" s="82" t="s">
        <v>182</v>
      </c>
      <c r="B168" s="83" t="s">
        <v>160</v>
      </c>
      <c r="C168" s="21" t="s">
        <v>3</v>
      </c>
      <c r="D168" s="85">
        <f>D169</f>
        <v>0</v>
      </c>
      <c r="E168" s="22">
        <v>0</v>
      </c>
      <c r="F168" s="22">
        <v>0</v>
      </c>
      <c r="G168" s="22">
        <v>0</v>
      </c>
      <c r="H168" s="253" t="s">
        <v>169</v>
      </c>
    </row>
    <row r="169" spans="1:8" ht="18" customHeight="1" hidden="1">
      <c r="A169" s="82"/>
      <c r="B169" s="86"/>
      <c r="C169" s="68" t="s">
        <v>4</v>
      </c>
      <c r="D169" s="87">
        <v>0</v>
      </c>
      <c r="E169" s="84">
        <v>0</v>
      </c>
      <c r="F169" s="84">
        <v>0</v>
      </c>
      <c r="G169" s="84">
        <v>0</v>
      </c>
      <c r="H169" s="254"/>
    </row>
    <row r="170" spans="1:8" ht="15" customHeight="1" hidden="1">
      <c r="A170" s="82"/>
      <c r="B170" s="86"/>
      <c r="C170" s="68" t="s">
        <v>5</v>
      </c>
      <c r="D170" s="87">
        <v>0</v>
      </c>
      <c r="E170" s="84">
        <v>0</v>
      </c>
      <c r="F170" s="84">
        <v>0</v>
      </c>
      <c r="G170" s="84">
        <v>0</v>
      </c>
      <c r="H170" s="254"/>
    </row>
    <row r="171" spans="1:8" ht="18" customHeight="1" hidden="1">
      <c r="A171" s="82"/>
      <c r="B171" s="86"/>
      <c r="C171" s="68" t="s">
        <v>6</v>
      </c>
      <c r="D171" s="87">
        <v>0</v>
      </c>
      <c r="E171" s="84">
        <v>0</v>
      </c>
      <c r="F171" s="84">
        <v>0</v>
      </c>
      <c r="G171" s="84">
        <v>0</v>
      </c>
      <c r="H171" s="254"/>
    </row>
    <row r="172" spans="1:8" ht="18" customHeight="1" hidden="1">
      <c r="A172" s="82"/>
      <c r="B172" s="86"/>
      <c r="C172" s="68" t="s">
        <v>166</v>
      </c>
      <c r="D172" s="87">
        <v>0</v>
      </c>
      <c r="E172" s="84">
        <v>0</v>
      </c>
      <c r="F172" s="84">
        <v>0</v>
      </c>
      <c r="G172" s="84">
        <v>0</v>
      </c>
      <c r="H172" s="255"/>
    </row>
    <row r="173" spans="1:8" ht="31.5" customHeight="1" hidden="1">
      <c r="A173" s="82" t="s">
        <v>183</v>
      </c>
      <c r="B173" s="83" t="s">
        <v>161</v>
      </c>
      <c r="C173" s="21" t="s">
        <v>3</v>
      </c>
      <c r="D173" s="85">
        <v>0</v>
      </c>
      <c r="E173" s="22">
        <v>0</v>
      </c>
      <c r="F173" s="22">
        <v>0</v>
      </c>
      <c r="G173" s="22">
        <v>0</v>
      </c>
      <c r="H173" s="253" t="s">
        <v>169</v>
      </c>
    </row>
    <row r="174" spans="1:8" ht="15.75" customHeight="1" hidden="1">
      <c r="A174" s="82"/>
      <c r="B174" s="86"/>
      <c r="C174" s="68" t="s">
        <v>4</v>
      </c>
      <c r="D174" s="87">
        <v>0</v>
      </c>
      <c r="E174" s="84">
        <v>0</v>
      </c>
      <c r="F174" s="84">
        <v>0</v>
      </c>
      <c r="G174" s="84">
        <v>0</v>
      </c>
      <c r="H174" s="254"/>
    </row>
    <row r="175" spans="1:8" ht="12.75" customHeight="1" hidden="1">
      <c r="A175" s="82"/>
      <c r="B175" s="86"/>
      <c r="C175" s="68" t="s">
        <v>5</v>
      </c>
      <c r="D175" s="87">
        <v>0</v>
      </c>
      <c r="E175" s="84">
        <v>0</v>
      </c>
      <c r="F175" s="84">
        <v>0</v>
      </c>
      <c r="G175" s="84">
        <v>0</v>
      </c>
      <c r="H175" s="254"/>
    </row>
    <row r="176" spans="1:8" ht="24" customHeight="1" hidden="1">
      <c r="A176" s="82"/>
      <c r="B176" s="86"/>
      <c r="C176" s="68" t="s">
        <v>6</v>
      </c>
      <c r="D176" s="87">
        <v>0</v>
      </c>
      <c r="E176" s="84">
        <v>0</v>
      </c>
      <c r="F176" s="84">
        <v>0</v>
      </c>
      <c r="G176" s="84">
        <v>0</v>
      </c>
      <c r="H176" s="255"/>
    </row>
    <row r="177" spans="1:8" ht="24" customHeight="1" hidden="1">
      <c r="A177" s="82"/>
      <c r="B177" s="86"/>
      <c r="C177" s="68" t="s">
        <v>166</v>
      </c>
      <c r="D177" s="87">
        <v>0</v>
      </c>
      <c r="E177" s="84">
        <v>0</v>
      </c>
      <c r="F177" s="84">
        <v>0</v>
      </c>
      <c r="G177" s="84">
        <v>0</v>
      </c>
      <c r="H177" s="69"/>
    </row>
    <row r="178" spans="1:8" ht="12.75">
      <c r="A178" s="256" t="s">
        <v>227</v>
      </c>
      <c r="B178" s="242" t="s">
        <v>163</v>
      </c>
      <c r="C178" s="21" t="s">
        <v>3</v>
      </c>
      <c r="D178" s="85">
        <f>D179</f>
        <v>400</v>
      </c>
      <c r="E178" s="22">
        <f>E179</f>
        <v>270</v>
      </c>
      <c r="F178" s="22">
        <v>0</v>
      </c>
      <c r="G178" s="22">
        <v>0</v>
      </c>
      <c r="H178" s="253" t="s">
        <v>169</v>
      </c>
    </row>
    <row r="179" spans="1:8" ht="12.75">
      <c r="A179" s="199"/>
      <c r="B179" s="199"/>
      <c r="C179" s="68" t="s">
        <v>4</v>
      </c>
      <c r="D179" s="85">
        <v>400</v>
      </c>
      <c r="E179" s="84">
        <v>270</v>
      </c>
      <c r="F179" s="84">
        <v>0</v>
      </c>
      <c r="G179" s="84">
        <v>0</v>
      </c>
      <c r="H179" s="254"/>
    </row>
    <row r="180" spans="1:8" ht="12.75">
      <c r="A180" s="199"/>
      <c r="B180" s="199"/>
      <c r="C180" s="68" t="s">
        <v>5</v>
      </c>
      <c r="D180" s="87">
        <v>0</v>
      </c>
      <c r="E180" s="84">
        <v>0</v>
      </c>
      <c r="F180" s="84">
        <v>0</v>
      </c>
      <c r="G180" s="84">
        <v>0</v>
      </c>
      <c r="H180" s="254"/>
    </row>
    <row r="181" spans="1:8" ht="12.75">
      <c r="A181" s="199"/>
      <c r="B181" s="199"/>
      <c r="C181" s="68" t="s">
        <v>6</v>
      </c>
      <c r="D181" s="87">
        <v>0</v>
      </c>
      <c r="E181" s="84">
        <v>0</v>
      </c>
      <c r="F181" s="84">
        <v>0</v>
      </c>
      <c r="G181" s="84">
        <v>0</v>
      </c>
      <c r="H181" s="254"/>
    </row>
    <row r="182" spans="1:8" ht="12.75">
      <c r="A182" s="199"/>
      <c r="B182" s="199"/>
      <c r="C182" s="68" t="s">
        <v>166</v>
      </c>
      <c r="D182" s="87">
        <v>0</v>
      </c>
      <c r="E182" s="84">
        <v>0</v>
      </c>
      <c r="F182" s="84">
        <v>0</v>
      </c>
      <c r="G182" s="84">
        <v>0</v>
      </c>
      <c r="H182" s="255"/>
    </row>
    <row r="183" spans="1:8" ht="12.75">
      <c r="A183" s="200"/>
      <c r="B183" s="200"/>
      <c r="C183" s="68"/>
      <c r="D183" s="87"/>
      <c r="E183" s="84"/>
      <c r="F183" s="84"/>
      <c r="G183" s="84"/>
      <c r="H183" s="88"/>
    </row>
    <row r="184" spans="1:8" ht="12.75">
      <c r="A184" s="241" t="s">
        <v>228</v>
      </c>
      <c r="B184" s="242" t="s">
        <v>229</v>
      </c>
      <c r="C184" s="102" t="s">
        <v>3</v>
      </c>
      <c r="D184" s="103">
        <f>D185</f>
        <v>1278.554</v>
      </c>
      <c r="E184" s="103">
        <f>E185</f>
        <v>902.342</v>
      </c>
      <c r="F184" s="104">
        <v>0</v>
      </c>
      <c r="G184" s="104">
        <v>0</v>
      </c>
      <c r="H184" s="245" t="s">
        <v>169</v>
      </c>
    </row>
    <row r="185" spans="1:8" ht="12.75">
      <c r="A185" s="199"/>
      <c r="B185" s="199"/>
      <c r="C185" s="105" t="s">
        <v>4</v>
      </c>
      <c r="D185" s="106">
        <v>1278.554</v>
      </c>
      <c r="E185" s="106">
        <v>902.342</v>
      </c>
      <c r="F185" s="107">
        <v>0</v>
      </c>
      <c r="G185" s="107">
        <v>0</v>
      </c>
      <c r="H185" s="246"/>
    </row>
    <row r="186" spans="1:8" ht="12.75">
      <c r="A186" s="199"/>
      <c r="B186" s="199"/>
      <c r="C186" s="105" t="s">
        <v>5</v>
      </c>
      <c r="D186" s="107">
        <v>0</v>
      </c>
      <c r="E186" s="107">
        <v>0</v>
      </c>
      <c r="F186" s="107">
        <v>0</v>
      </c>
      <c r="G186" s="107">
        <v>0</v>
      </c>
      <c r="H186" s="246"/>
    </row>
    <row r="187" spans="1:8" ht="12.75">
      <c r="A187" s="199"/>
      <c r="B187" s="199"/>
      <c r="C187" s="105" t="s">
        <v>6</v>
      </c>
      <c r="D187" s="107">
        <v>0</v>
      </c>
      <c r="E187" s="107">
        <v>0</v>
      </c>
      <c r="F187" s="107">
        <v>0</v>
      </c>
      <c r="G187" s="107">
        <v>0</v>
      </c>
      <c r="H187" s="246"/>
    </row>
    <row r="188" spans="1:8" ht="12.75">
      <c r="A188" s="200"/>
      <c r="B188" s="200"/>
      <c r="C188" s="105" t="s">
        <v>166</v>
      </c>
      <c r="D188" s="107">
        <v>0</v>
      </c>
      <c r="E188" s="107">
        <v>0</v>
      </c>
      <c r="F188" s="107">
        <v>0</v>
      </c>
      <c r="G188" s="107">
        <v>0</v>
      </c>
      <c r="H188" s="247"/>
    </row>
    <row r="189" spans="1:8" ht="12.75">
      <c r="A189" s="241" t="s">
        <v>237</v>
      </c>
      <c r="B189" s="242" t="s">
        <v>164</v>
      </c>
      <c r="C189" s="102" t="s">
        <v>3</v>
      </c>
      <c r="D189" s="103">
        <v>8240.949</v>
      </c>
      <c r="E189" s="103">
        <f>E190</f>
        <v>7615.949</v>
      </c>
      <c r="F189" s="104">
        <v>0</v>
      </c>
      <c r="G189" s="104">
        <v>0</v>
      </c>
      <c r="H189" s="245" t="s">
        <v>169</v>
      </c>
    </row>
    <row r="190" spans="1:8" ht="12.75">
      <c r="A190" s="199"/>
      <c r="B190" s="199"/>
      <c r="C190" s="105" t="s">
        <v>4</v>
      </c>
      <c r="D190" s="106">
        <v>8240.949</v>
      </c>
      <c r="E190" s="106">
        <v>7615.949</v>
      </c>
      <c r="F190" s="107">
        <v>0</v>
      </c>
      <c r="G190" s="107">
        <v>0</v>
      </c>
      <c r="H190" s="246"/>
    </row>
    <row r="191" spans="1:8" ht="12.75">
      <c r="A191" s="199"/>
      <c r="B191" s="199"/>
      <c r="C191" s="105" t="s">
        <v>5</v>
      </c>
      <c r="D191" s="107">
        <v>0</v>
      </c>
      <c r="E191" s="107">
        <v>0</v>
      </c>
      <c r="F191" s="107">
        <v>0</v>
      </c>
      <c r="G191" s="107">
        <v>0</v>
      </c>
      <c r="H191" s="246"/>
    </row>
    <row r="192" spans="1:8" ht="12.75">
      <c r="A192" s="199"/>
      <c r="B192" s="199"/>
      <c r="C192" s="105" t="s">
        <v>6</v>
      </c>
      <c r="D192" s="107">
        <v>0</v>
      </c>
      <c r="E192" s="107">
        <v>0</v>
      </c>
      <c r="F192" s="107">
        <v>0</v>
      </c>
      <c r="G192" s="107">
        <v>0</v>
      </c>
      <c r="H192" s="246"/>
    </row>
    <row r="193" spans="1:8" ht="12.75">
      <c r="A193" s="200"/>
      <c r="B193" s="200"/>
      <c r="C193" s="105" t="s">
        <v>166</v>
      </c>
      <c r="D193" s="107">
        <v>0</v>
      </c>
      <c r="E193" s="107">
        <v>0</v>
      </c>
      <c r="F193" s="107">
        <v>0</v>
      </c>
      <c r="G193" s="107">
        <v>0</v>
      </c>
      <c r="H193" s="247"/>
    </row>
    <row r="194" spans="1:8" ht="15">
      <c r="A194" s="236" t="s">
        <v>211</v>
      </c>
      <c r="B194" s="237" t="s">
        <v>230</v>
      </c>
      <c r="C194" s="61" t="s">
        <v>3</v>
      </c>
      <c r="D194" s="62">
        <f>D195+D196+D197+D198</f>
        <v>4205.493</v>
      </c>
      <c r="E194" s="62">
        <f>E195+E196+E197+E198</f>
        <v>3959.9970000000003</v>
      </c>
      <c r="F194" s="62">
        <f>F195+F196+F197+F198</f>
        <v>0</v>
      </c>
      <c r="G194" s="62">
        <f>G195+G196+G197+G198</f>
        <v>0</v>
      </c>
      <c r="H194" s="245"/>
    </row>
    <row r="195" spans="1:8" ht="15">
      <c r="A195" s="199"/>
      <c r="B195" s="199"/>
      <c r="C195" s="61" t="s">
        <v>4</v>
      </c>
      <c r="D195" s="62">
        <f>D200+D205+D210+D236+D241</f>
        <v>4205.493</v>
      </c>
      <c r="E195" s="62">
        <f>E200+E205+E210+E236+E241+E231+E226</f>
        <v>3959.9970000000003</v>
      </c>
      <c r="F195" s="62">
        <f>F200+F205+F210+F236</f>
        <v>0</v>
      </c>
      <c r="G195" s="62">
        <f>G200+G205+G210+G236</f>
        <v>0</v>
      </c>
      <c r="H195" s="246"/>
    </row>
    <row r="196" spans="1:8" ht="15">
      <c r="A196" s="199"/>
      <c r="B196" s="199"/>
      <c r="C196" s="61" t="s">
        <v>5</v>
      </c>
      <c r="D196" s="62">
        <f>D201+D211+D222+D237</f>
        <v>0</v>
      </c>
      <c r="E196" s="62">
        <f>E201+E211+E222+E237</f>
        <v>0</v>
      </c>
      <c r="F196" s="62">
        <f>F201+F211+F222+F237</f>
        <v>0</v>
      </c>
      <c r="G196" s="62">
        <f>G201+G211+G222+G237</f>
        <v>0</v>
      </c>
      <c r="H196" s="246"/>
    </row>
    <row r="197" spans="1:8" ht="15">
      <c r="A197" s="199"/>
      <c r="B197" s="199"/>
      <c r="C197" s="61" t="s">
        <v>6</v>
      </c>
      <c r="D197" s="62">
        <f aca="true" t="shared" si="1" ref="D197:G198">D202+D212+D217</f>
        <v>0</v>
      </c>
      <c r="E197" s="62">
        <f t="shared" si="1"/>
        <v>0</v>
      </c>
      <c r="F197" s="62">
        <f t="shared" si="1"/>
        <v>0</v>
      </c>
      <c r="G197" s="62">
        <f t="shared" si="1"/>
        <v>0</v>
      </c>
      <c r="H197" s="246"/>
    </row>
    <row r="198" spans="1:8" ht="30">
      <c r="A198" s="200"/>
      <c r="B198" s="200"/>
      <c r="C198" s="63" t="s">
        <v>166</v>
      </c>
      <c r="D198" s="62">
        <f t="shared" si="1"/>
        <v>0</v>
      </c>
      <c r="E198" s="62">
        <f t="shared" si="1"/>
        <v>0</v>
      </c>
      <c r="F198" s="62">
        <f t="shared" si="1"/>
        <v>0</v>
      </c>
      <c r="G198" s="62">
        <f t="shared" si="1"/>
        <v>0</v>
      </c>
      <c r="H198" s="247"/>
    </row>
    <row r="199" spans="1:9" ht="12.75">
      <c r="A199" s="238" t="s">
        <v>212</v>
      </c>
      <c r="B199" s="202" t="s">
        <v>48</v>
      </c>
      <c r="C199" s="97" t="s">
        <v>3</v>
      </c>
      <c r="D199" s="98">
        <f>D200+D203</f>
        <v>0</v>
      </c>
      <c r="E199" s="98">
        <f>E200</f>
        <v>0</v>
      </c>
      <c r="F199" s="98">
        <f>F200</f>
        <v>0</v>
      </c>
      <c r="G199" s="98">
        <f>G200</f>
        <v>0</v>
      </c>
      <c r="H199" s="233" t="s">
        <v>231</v>
      </c>
      <c r="I199" s="180">
        <f>E210+E231</f>
        <v>1310.002</v>
      </c>
    </row>
    <row r="200" spans="1:9" ht="12.75">
      <c r="A200" s="199"/>
      <c r="B200" s="218"/>
      <c r="C200" s="110" t="s">
        <v>4</v>
      </c>
      <c r="D200" s="111">
        <v>0</v>
      </c>
      <c r="E200" s="111">
        <v>0</v>
      </c>
      <c r="F200" s="111">
        <v>0</v>
      </c>
      <c r="G200" s="111">
        <v>0</v>
      </c>
      <c r="H200" s="234"/>
      <c r="I200" s="180">
        <f>E241+E205+E236</f>
        <v>2633.5950000000003</v>
      </c>
    </row>
    <row r="201" spans="1:8" ht="12.75">
      <c r="A201" s="199"/>
      <c r="B201" s="218"/>
      <c r="C201" s="110" t="s">
        <v>5</v>
      </c>
      <c r="D201" s="111">
        <v>0</v>
      </c>
      <c r="E201" s="111">
        <v>0</v>
      </c>
      <c r="F201" s="111">
        <v>0</v>
      </c>
      <c r="G201" s="111">
        <v>0</v>
      </c>
      <c r="H201" s="234"/>
    </row>
    <row r="202" spans="1:8" ht="12.75">
      <c r="A202" s="199"/>
      <c r="B202" s="218"/>
      <c r="C202" s="110" t="s">
        <v>6</v>
      </c>
      <c r="D202" s="111">
        <v>0</v>
      </c>
      <c r="E202" s="111">
        <v>0</v>
      </c>
      <c r="F202" s="111">
        <v>0</v>
      </c>
      <c r="G202" s="111">
        <v>0</v>
      </c>
      <c r="H202" s="234"/>
    </row>
    <row r="203" spans="1:8" ht="12.75">
      <c r="A203" s="200"/>
      <c r="B203" s="219"/>
      <c r="C203" s="110" t="s">
        <v>166</v>
      </c>
      <c r="D203" s="111">
        <v>0</v>
      </c>
      <c r="E203" s="111">
        <v>0</v>
      </c>
      <c r="F203" s="111">
        <v>0</v>
      </c>
      <c r="G203" s="111">
        <v>0</v>
      </c>
      <c r="H203" s="235"/>
    </row>
    <row r="204" spans="1:8" ht="12.75">
      <c r="A204" s="238" t="s">
        <v>213</v>
      </c>
      <c r="B204" s="242" t="s">
        <v>160</v>
      </c>
      <c r="C204" s="102" t="s">
        <v>3</v>
      </c>
      <c r="D204" s="103">
        <f>D205</f>
        <v>817.316</v>
      </c>
      <c r="E204" s="103">
        <f>E205</f>
        <v>817.315</v>
      </c>
      <c r="F204" s="104">
        <v>0</v>
      </c>
      <c r="G204" s="104">
        <v>0</v>
      </c>
      <c r="H204" s="245" t="s">
        <v>169</v>
      </c>
    </row>
    <row r="205" spans="1:8" ht="12.75">
      <c r="A205" s="199"/>
      <c r="B205" s="199"/>
      <c r="C205" s="105" t="s">
        <v>4</v>
      </c>
      <c r="D205" s="106">
        <v>817.316</v>
      </c>
      <c r="E205" s="106">
        <v>817.315</v>
      </c>
      <c r="F205" s="107">
        <v>0</v>
      </c>
      <c r="G205" s="107">
        <v>0</v>
      </c>
      <c r="H205" s="246"/>
    </row>
    <row r="206" spans="1:8" ht="12.75">
      <c r="A206" s="199"/>
      <c r="B206" s="199"/>
      <c r="C206" s="105" t="s">
        <v>5</v>
      </c>
      <c r="D206" s="106">
        <v>0</v>
      </c>
      <c r="E206" s="106">
        <v>0</v>
      </c>
      <c r="F206" s="107">
        <v>0</v>
      </c>
      <c r="G206" s="107">
        <v>0</v>
      </c>
      <c r="H206" s="246"/>
    </row>
    <row r="207" spans="1:9" ht="12.75">
      <c r="A207" s="199"/>
      <c r="B207" s="199"/>
      <c r="C207" s="105" t="s">
        <v>6</v>
      </c>
      <c r="D207" s="106">
        <v>0</v>
      </c>
      <c r="E207" s="106">
        <v>0</v>
      </c>
      <c r="F207" s="107">
        <v>0</v>
      </c>
      <c r="G207" s="107">
        <v>0</v>
      </c>
      <c r="H207" s="246"/>
      <c r="I207" s="7"/>
    </row>
    <row r="208" spans="1:8" ht="12.75">
      <c r="A208" s="200"/>
      <c r="B208" s="200"/>
      <c r="C208" s="105" t="s">
        <v>166</v>
      </c>
      <c r="D208" s="106">
        <v>0</v>
      </c>
      <c r="E208" s="106">
        <v>0</v>
      </c>
      <c r="F208" s="107">
        <v>0</v>
      </c>
      <c r="G208" s="107">
        <v>0</v>
      </c>
      <c r="H208" s="247"/>
    </row>
    <row r="209" spans="1:8" ht="12.75">
      <c r="A209" s="238" t="s">
        <v>214</v>
      </c>
      <c r="B209" s="202" t="s">
        <v>236</v>
      </c>
      <c r="C209" s="97" t="s">
        <v>3</v>
      </c>
      <c r="D209" s="98">
        <f>D210</f>
        <v>680.41</v>
      </c>
      <c r="E209" s="128">
        <f>E210</f>
        <v>813.616</v>
      </c>
      <c r="F209" s="98">
        <f>F210</f>
        <v>0</v>
      </c>
      <c r="G209" s="98">
        <f>G210</f>
        <v>0</v>
      </c>
      <c r="H209" s="233" t="s">
        <v>169</v>
      </c>
    </row>
    <row r="210" spans="1:8" ht="12.75">
      <c r="A210" s="199"/>
      <c r="B210" s="218"/>
      <c r="C210" s="110" t="s">
        <v>4</v>
      </c>
      <c r="D210" s="111">
        <v>680.41</v>
      </c>
      <c r="E210" s="129">
        <v>813.616</v>
      </c>
      <c r="F210" s="111">
        <v>0</v>
      </c>
      <c r="G210" s="111">
        <v>0</v>
      </c>
      <c r="H210" s="234"/>
    </row>
    <row r="211" spans="1:8" ht="12.75">
      <c r="A211" s="199"/>
      <c r="B211" s="218"/>
      <c r="C211" s="110" t="s">
        <v>5</v>
      </c>
      <c r="D211" s="111">
        <v>0</v>
      </c>
      <c r="E211" s="129">
        <v>0</v>
      </c>
      <c r="F211" s="111">
        <v>0</v>
      </c>
      <c r="G211" s="111">
        <v>0</v>
      </c>
      <c r="H211" s="234"/>
    </row>
    <row r="212" spans="1:8" ht="12.75">
      <c r="A212" s="199"/>
      <c r="B212" s="218"/>
      <c r="C212" s="110" t="s">
        <v>6</v>
      </c>
      <c r="D212" s="111">
        <v>0</v>
      </c>
      <c r="E212" s="129">
        <v>0</v>
      </c>
      <c r="F212" s="111">
        <v>0</v>
      </c>
      <c r="G212" s="111">
        <v>0</v>
      </c>
      <c r="H212" s="234"/>
    </row>
    <row r="213" spans="1:8" ht="12.75">
      <c r="A213" s="200"/>
      <c r="B213" s="219"/>
      <c r="C213" s="110" t="s">
        <v>166</v>
      </c>
      <c r="D213" s="111">
        <v>0</v>
      </c>
      <c r="E213" s="129">
        <v>0</v>
      </c>
      <c r="F213" s="111">
        <v>0</v>
      </c>
      <c r="G213" s="111">
        <v>0</v>
      </c>
      <c r="H213" s="235"/>
    </row>
    <row r="214" spans="1:8" ht="12.75" hidden="1">
      <c r="A214" s="167" t="s">
        <v>214</v>
      </c>
      <c r="B214" s="176" t="s">
        <v>173</v>
      </c>
      <c r="C214" s="97" t="s">
        <v>3</v>
      </c>
      <c r="D214" s="111">
        <v>0</v>
      </c>
      <c r="E214" s="129">
        <v>0</v>
      </c>
      <c r="F214" s="111">
        <v>0</v>
      </c>
      <c r="G214" s="111">
        <v>0</v>
      </c>
      <c r="H214" s="116"/>
    </row>
    <row r="215" spans="1:8" ht="12.75" hidden="1">
      <c r="A215" s="167"/>
      <c r="B215" s="176"/>
      <c r="C215" s="110" t="s">
        <v>4</v>
      </c>
      <c r="D215" s="111">
        <v>0</v>
      </c>
      <c r="E215" s="129">
        <v>0</v>
      </c>
      <c r="F215" s="111">
        <v>0</v>
      </c>
      <c r="G215" s="111">
        <v>0</v>
      </c>
      <c r="H215" s="116"/>
    </row>
    <row r="216" spans="1:8" ht="12.75" hidden="1">
      <c r="A216" s="167"/>
      <c r="B216" s="176"/>
      <c r="C216" s="110" t="s">
        <v>5</v>
      </c>
      <c r="D216" s="111">
        <v>0</v>
      </c>
      <c r="E216" s="129">
        <v>0</v>
      </c>
      <c r="F216" s="111">
        <v>0</v>
      </c>
      <c r="G216" s="111">
        <v>0</v>
      </c>
      <c r="H216" s="116"/>
    </row>
    <row r="217" spans="1:8" ht="12.75" hidden="1">
      <c r="A217" s="167"/>
      <c r="B217" s="176"/>
      <c r="C217" s="110" t="s">
        <v>6</v>
      </c>
      <c r="D217" s="111">
        <v>0</v>
      </c>
      <c r="E217" s="129">
        <v>0</v>
      </c>
      <c r="F217" s="111">
        <v>0</v>
      </c>
      <c r="G217" s="111">
        <v>0</v>
      </c>
      <c r="H217" s="116"/>
    </row>
    <row r="218" spans="1:8" ht="12.75" hidden="1">
      <c r="A218" s="167"/>
      <c r="B218" s="176"/>
      <c r="C218" s="110" t="s">
        <v>166</v>
      </c>
      <c r="D218" s="111">
        <v>0</v>
      </c>
      <c r="E218" s="129">
        <v>0</v>
      </c>
      <c r="F218" s="111">
        <v>0</v>
      </c>
      <c r="G218" s="111">
        <v>0</v>
      </c>
      <c r="H218" s="116"/>
    </row>
    <row r="219" spans="1:8" ht="12.75" hidden="1">
      <c r="A219" s="171"/>
      <c r="B219" s="177" t="s">
        <v>174</v>
      </c>
      <c r="C219" s="105"/>
      <c r="D219" s="107"/>
      <c r="E219" s="106"/>
      <c r="F219" s="107"/>
      <c r="G219" s="107"/>
      <c r="H219" s="109"/>
    </row>
    <row r="220" spans="1:8" ht="25.5" hidden="1">
      <c r="A220" s="171" t="s">
        <v>210</v>
      </c>
      <c r="B220" s="177" t="s">
        <v>160</v>
      </c>
      <c r="C220" s="102" t="s">
        <v>3</v>
      </c>
      <c r="D220" s="103">
        <v>0</v>
      </c>
      <c r="E220" s="103">
        <v>0</v>
      </c>
      <c r="F220" s="104">
        <v>0</v>
      </c>
      <c r="G220" s="104">
        <v>0</v>
      </c>
      <c r="H220" s="245" t="s">
        <v>169</v>
      </c>
    </row>
    <row r="221" spans="1:8" ht="12.75" hidden="1">
      <c r="A221" s="171"/>
      <c r="B221" s="178"/>
      <c r="C221" s="105" t="s">
        <v>4</v>
      </c>
      <c r="D221" s="106">
        <v>0</v>
      </c>
      <c r="E221" s="106">
        <v>0</v>
      </c>
      <c r="F221" s="107">
        <v>0</v>
      </c>
      <c r="G221" s="107">
        <v>0</v>
      </c>
      <c r="H221" s="246"/>
    </row>
    <row r="222" spans="1:8" ht="12.75" hidden="1">
      <c r="A222" s="171"/>
      <c r="B222" s="178"/>
      <c r="C222" s="105" t="s">
        <v>5</v>
      </c>
      <c r="D222" s="106">
        <v>0</v>
      </c>
      <c r="E222" s="106">
        <v>0</v>
      </c>
      <c r="F222" s="107">
        <v>0</v>
      </c>
      <c r="G222" s="107">
        <v>0</v>
      </c>
      <c r="H222" s="246"/>
    </row>
    <row r="223" spans="1:8" ht="12.75" hidden="1">
      <c r="A223" s="171"/>
      <c r="B223" s="178"/>
      <c r="C223" s="105" t="s">
        <v>6</v>
      </c>
      <c r="D223" s="106">
        <v>0</v>
      </c>
      <c r="E223" s="106">
        <v>0</v>
      </c>
      <c r="F223" s="107">
        <v>0</v>
      </c>
      <c r="G223" s="107">
        <v>0</v>
      </c>
      <c r="H223" s="246"/>
    </row>
    <row r="224" spans="1:8" ht="12.75" hidden="1">
      <c r="A224" s="171"/>
      <c r="B224" s="178"/>
      <c r="C224" s="105" t="s">
        <v>166</v>
      </c>
      <c r="D224" s="106">
        <v>0</v>
      </c>
      <c r="E224" s="106">
        <v>0</v>
      </c>
      <c r="F224" s="107">
        <v>0</v>
      </c>
      <c r="G224" s="107">
        <v>0</v>
      </c>
      <c r="H224" s="247"/>
    </row>
    <row r="225" spans="1:8" ht="12.75">
      <c r="A225" s="241" t="s">
        <v>235</v>
      </c>
      <c r="B225" s="250" t="s">
        <v>343</v>
      </c>
      <c r="C225" s="97" t="s">
        <v>3</v>
      </c>
      <c r="D225" s="98">
        <f>D226</f>
        <v>0</v>
      </c>
      <c r="E225" s="128">
        <f>E226</f>
        <v>16.4</v>
      </c>
      <c r="F225" s="98">
        <f>F226</f>
        <v>0</v>
      </c>
      <c r="G225" s="98">
        <f>G226</f>
        <v>0</v>
      </c>
      <c r="H225" s="233" t="s">
        <v>169</v>
      </c>
    </row>
    <row r="226" spans="1:8" ht="12.75">
      <c r="A226" s="199"/>
      <c r="B226" s="297"/>
      <c r="C226" s="110" t="s">
        <v>4</v>
      </c>
      <c r="D226" s="111">
        <v>0</v>
      </c>
      <c r="E226" s="129">
        <v>16.4</v>
      </c>
      <c r="F226" s="111">
        <v>0</v>
      </c>
      <c r="G226" s="111">
        <v>0</v>
      </c>
      <c r="H226" s="234"/>
    </row>
    <row r="227" spans="1:8" ht="12.75">
      <c r="A227" s="199"/>
      <c r="B227" s="297"/>
      <c r="C227" s="110" t="s">
        <v>5</v>
      </c>
      <c r="D227" s="111">
        <v>0</v>
      </c>
      <c r="E227" s="129">
        <v>0</v>
      </c>
      <c r="F227" s="111">
        <v>0</v>
      </c>
      <c r="G227" s="111">
        <v>0</v>
      </c>
      <c r="H227" s="234"/>
    </row>
    <row r="228" spans="1:8" ht="12.75">
      <c r="A228" s="199"/>
      <c r="B228" s="297"/>
      <c r="C228" s="110" t="s">
        <v>6</v>
      </c>
      <c r="D228" s="111">
        <v>0</v>
      </c>
      <c r="E228" s="129">
        <v>0</v>
      </c>
      <c r="F228" s="111">
        <v>0</v>
      </c>
      <c r="G228" s="111">
        <v>0</v>
      </c>
      <c r="H228" s="234"/>
    </row>
    <row r="229" spans="1:8" ht="18.75" customHeight="1">
      <c r="A229" s="200"/>
      <c r="B229" s="298"/>
      <c r="C229" s="110" t="s">
        <v>166</v>
      </c>
      <c r="D229" s="111">
        <v>0</v>
      </c>
      <c r="E229" s="129">
        <v>0</v>
      </c>
      <c r="F229" s="111">
        <v>0</v>
      </c>
      <c r="G229" s="111">
        <v>0</v>
      </c>
      <c r="H229" s="235"/>
    </row>
    <row r="230" spans="1:8" ht="12.75">
      <c r="A230" s="238" t="s">
        <v>244</v>
      </c>
      <c r="B230" s="202" t="s">
        <v>303</v>
      </c>
      <c r="C230" s="97" t="s">
        <v>3</v>
      </c>
      <c r="D230" s="98">
        <f>D231</f>
        <v>0</v>
      </c>
      <c r="E230" s="128">
        <f>E231</f>
        <v>496.386</v>
      </c>
      <c r="F230" s="98">
        <f>F231</f>
        <v>0</v>
      </c>
      <c r="G230" s="98">
        <f>G231</f>
        <v>0</v>
      </c>
      <c r="H230" s="233" t="s">
        <v>169</v>
      </c>
    </row>
    <row r="231" spans="1:8" ht="12.75">
      <c r="A231" s="199"/>
      <c r="B231" s="218"/>
      <c r="C231" s="110" t="s">
        <v>4</v>
      </c>
      <c r="D231" s="111">
        <v>0</v>
      </c>
      <c r="E231" s="129">
        <v>496.386</v>
      </c>
      <c r="F231" s="111">
        <v>0</v>
      </c>
      <c r="G231" s="111">
        <v>0</v>
      </c>
      <c r="H231" s="234"/>
    </row>
    <row r="232" spans="1:8" ht="12.75">
      <c r="A232" s="199"/>
      <c r="B232" s="218"/>
      <c r="C232" s="110" t="s">
        <v>5</v>
      </c>
      <c r="D232" s="111">
        <v>0</v>
      </c>
      <c r="E232" s="129">
        <v>0</v>
      </c>
      <c r="F232" s="111">
        <v>0</v>
      </c>
      <c r="G232" s="111">
        <v>0</v>
      </c>
      <c r="H232" s="234"/>
    </row>
    <row r="233" spans="1:8" ht="12.75">
      <c r="A233" s="199"/>
      <c r="B233" s="218"/>
      <c r="C233" s="110" t="s">
        <v>6</v>
      </c>
      <c r="D233" s="111">
        <v>0</v>
      </c>
      <c r="E233" s="129">
        <v>0</v>
      </c>
      <c r="F233" s="111">
        <v>0</v>
      </c>
      <c r="G233" s="111">
        <v>0</v>
      </c>
      <c r="H233" s="234"/>
    </row>
    <row r="234" spans="1:8" ht="12.75">
      <c r="A234" s="200"/>
      <c r="B234" s="219"/>
      <c r="C234" s="110" t="s">
        <v>166</v>
      </c>
      <c r="D234" s="111">
        <v>0</v>
      </c>
      <c r="E234" s="129">
        <v>0</v>
      </c>
      <c r="F234" s="111">
        <v>0</v>
      </c>
      <c r="G234" s="111">
        <v>0</v>
      </c>
      <c r="H234" s="235"/>
    </row>
    <row r="235" spans="1:8" ht="12.75">
      <c r="A235" s="241" t="s">
        <v>313</v>
      </c>
      <c r="B235" s="242" t="s">
        <v>161</v>
      </c>
      <c r="C235" s="102" t="s">
        <v>3</v>
      </c>
      <c r="D235" s="103">
        <f>D236</f>
        <v>233.333</v>
      </c>
      <c r="E235" s="103">
        <f>E236</f>
        <v>163.33</v>
      </c>
      <c r="F235" s="104">
        <v>0</v>
      </c>
      <c r="G235" s="104">
        <v>0</v>
      </c>
      <c r="H235" s="245" t="s">
        <v>169</v>
      </c>
    </row>
    <row r="236" spans="1:8" ht="12.75">
      <c r="A236" s="199"/>
      <c r="B236" s="199"/>
      <c r="C236" s="105" t="s">
        <v>4</v>
      </c>
      <c r="D236" s="106">
        <v>233.333</v>
      </c>
      <c r="E236" s="106">
        <v>163.33</v>
      </c>
      <c r="F236" s="107">
        <v>0</v>
      </c>
      <c r="G236" s="107">
        <v>0</v>
      </c>
      <c r="H236" s="246"/>
    </row>
    <row r="237" spans="1:8" ht="12.75">
      <c r="A237" s="199"/>
      <c r="B237" s="199"/>
      <c r="C237" s="105" t="s">
        <v>5</v>
      </c>
      <c r="D237" s="106">
        <v>0</v>
      </c>
      <c r="E237" s="106">
        <v>0</v>
      </c>
      <c r="F237" s="107">
        <v>0</v>
      </c>
      <c r="G237" s="107">
        <v>0</v>
      </c>
      <c r="H237" s="246"/>
    </row>
    <row r="238" spans="1:8" ht="12.75">
      <c r="A238" s="199"/>
      <c r="B238" s="199"/>
      <c r="C238" s="105" t="s">
        <v>6</v>
      </c>
      <c r="D238" s="106">
        <v>0</v>
      </c>
      <c r="E238" s="106">
        <v>0</v>
      </c>
      <c r="F238" s="107">
        <v>0</v>
      </c>
      <c r="G238" s="107">
        <v>0</v>
      </c>
      <c r="H238" s="247"/>
    </row>
    <row r="239" spans="1:8" ht="12.75">
      <c r="A239" s="200"/>
      <c r="B239" s="200"/>
      <c r="C239" s="105" t="s">
        <v>166</v>
      </c>
      <c r="D239" s="106">
        <v>0</v>
      </c>
      <c r="E239" s="106">
        <v>0</v>
      </c>
      <c r="F239" s="107">
        <v>0</v>
      </c>
      <c r="G239" s="107">
        <v>0</v>
      </c>
      <c r="H239" s="108"/>
    </row>
    <row r="240" spans="1:8" ht="12.75">
      <c r="A240" s="241" t="s">
        <v>342</v>
      </c>
      <c r="B240" s="242" t="s">
        <v>243</v>
      </c>
      <c r="C240" s="102" t="s">
        <v>3</v>
      </c>
      <c r="D240" s="103">
        <f>D241</f>
        <v>2474.434</v>
      </c>
      <c r="E240" s="103">
        <f>E241</f>
        <v>1652.95</v>
      </c>
      <c r="F240" s="104">
        <v>0</v>
      </c>
      <c r="G240" s="104">
        <v>0</v>
      </c>
      <c r="H240" s="245" t="s">
        <v>169</v>
      </c>
    </row>
    <row r="241" spans="1:8" ht="12.75">
      <c r="A241" s="199"/>
      <c r="B241" s="243"/>
      <c r="C241" s="105" t="s">
        <v>4</v>
      </c>
      <c r="D241" s="106">
        <v>2474.434</v>
      </c>
      <c r="E241" s="106">
        <v>1652.95</v>
      </c>
      <c r="F241" s="107">
        <v>0</v>
      </c>
      <c r="G241" s="107">
        <v>0</v>
      </c>
      <c r="H241" s="246"/>
    </row>
    <row r="242" spans="1:8" ht="12.75">
      <c r="A242" s="199"/>
      <c r="B242" s="243"/>
      <c r="C242" s="105" t="s">
        <v>5</v>
      </c>
      <c r="D242" s="106">
        <v>0</v>
      </c>
      <c r="E242" s="107">
        <v>0</v>
      </c>
      <c r="F242" s="107">
        <v>0</v>
      </c>
      <c r="G242" s="107">
        <v>0</v>
      </c>
      <c r="H242" s="246"/>
    </row>
    <row r="243" spans="1:8" ht="12.75">
      <c r="A243" s="199"/>
      <c r="B243" s="243"/>
      <c r="C243" s="105" t="s">
        <v>6</v>
      </c>
      <c r="D243" s="106">
        <v>0</v>
      </c>
      <c r="E243" s="107">
        <v>0</v>
      </c>
      <c r="F243" s="107">
        <v>0</v>
      </c>
      <c r="G243" s="107">
        <v>0</v>
      </c>
      <c r="H243" s="247"/>
    </row>
    <row r="244" spans="1:8" ht="12.75">
      <c r="A244" s="200"/>
      <c r="B244" s="244"/>
      <c r="C244" s="105" t="s">
        <v>166</v>
      </c>
      <c r="D244" s="106">
        <v>0</v>
      </c>
      <c r="E244" s="107">
        <v>0</v>
      </c>
      <c r="F244" s="107">
        <v>0</v>
      </c>
      <c r="G244" s="107">
        <v>0</v>
      </c>
      <c r="H244" s="108"/>
    </row>
    <row r="245" spans="1:8" ht="15">
      <c r="A245" s="236" t="s">
        <v>177</v>
      </c>
      <c r="B245" s="237" t="s">
        <v>238</v>
      </c>
      <c r="C245" s="61" t="s">
        <v>3</v>
      </c>
      <c r="D245" s="62">
        <f>D246+D247+D248+D249</f>
        <v>27713.629999999997</v>
      </c>
      <c r="E245" s="62">
        <f>E246+E247+E248+E249</f>
        <v>24517.524</v>
      </c>
      <c r="F245" s="62">
        <f>F246+F247+F248+F249</f>
        <v>20561.2</v>
      </c>
      <c r="G245" s="62">
        <f>G246+G247+G248+G249</f>
        <v>19907.1</v>
      </c>
      <c r="H245" s="233"/>
    </row>
    <row r="246" spans="1:8" ht="15">
      <c r="A246" s="199"/>
      <c r="B246" s="199"/>
      <c r="C246" s="61" t="s">
        <v>4</v>
      </c>
      <c r="D246" s="62">
        <f>D251+D276+D301+D316+D346+D331</f>
        <v>9659.58</v>
      </c>
      <c r="E246" s="62">
        <f aca="true" t="shared" si="2" ref="E246:G248">E251+E276+E301+E331+E346+E316</f>
        <v>3486.38</v>
      </c>
      <c r="F246" s="62">
        <f t="shared" si="2"/>
        <v>1500</v>
      </c>
      <c r="G246" s="62">
        <f t="shared" si="2"/>
        <v>1500</v>
      </c>
      <c r="H246" s="234"/>
    </row>
    <row r="247" spans="1:8" ht="15">
      <c r="A247" s="199"/>
      <c r="B247" s="199"/>
      <c r="C247" s="61" t="s">
        <v>5</v>
      </c>
      <c r="D247" s="62">
        <f>D252+D277+D302+D332+D347+D317</f>
        <v>8648.189999999999</v>
      </c>
      <c r="E247" s="62">
        <f t="shared" si="2"/>
        <v>7547</v>
      </c>
      <c r="F247" s="62">
        <f t="shared" si="2"/>
        <v>9981</v>
      </c>
      <c r="G247" s="62">
        <f t="shared" si="2"/>
        <v>9981</v>
      </c>
      <c r="H247" s="234"/>
    </row>
    <row r="248" spans="1:8" ht="15">
      <c r="A248" s="199"/>
      <c r="B248" s="199"/>
      <c r="C248" s="61" t="s">
        <v>6</v>
      </c>
      <c r="D248" s="62">
        <f>D253+D278+D303+D333+D348+D318</f>
        <v>9405.86</v>
      </c>
      <c r="E248" s="62">
        <f t="shared" si="2"/>
        <v>13484.144</v>
      </c>
      <c r="F248" s="62">
        <f t="shared" si="2"/>
        <v>9080.2</v>
      </c>
      <c r="G248" s="62">
        <f t="shared" si="2"/>
        <v>8426.1</v>
      </c>
      <c r="H248" s="234"/>
    </row>
    <row r="249" spans="1:8" ht="30">
      <c r="A249" s="200"/>
      <c r="B249" s="200"/>
      <c r="C249" s="63" t="s">
        <v>166</v>
      </c>
      <c r="D249" s="62">
        <f>D259+D279+D304</f>
        <v>0</v>
      </c>
      <c r="E249" s="62">
        <f>E259+E279+E304</f>
        <v>0</v>
      </c>
      <c r="F249" s="62">
        <f>F259+F279+F304</f>
        <v>0</v>
      </c>
      <c r="G249" s="62">
        <f>G259+G279+G304</f>
        <v>0</v>
      </c>
      <c r="H249" s="235"/>
    </row>
    <row r="250" spans="1:8" ht="15">
      <c r="A250" s="236" t="s">
        <v>215</v>
      </c>
      <c r="B250" s="237" t="s">
        <v>216</v>
      </c>
      <c r="C250" s="61" t="s">
        <v>3</v>
      </c>
      <c r="D250" s="62">
        <f>D251+D252+D253+D254</f>
        <v>977.8799999999999</v>
      </c>
      <c r="E250" s="62">
        <f>E251+E252+E253+E254</f>
        <v>2502.93</v>
      </c>
      <c r="F250" s="62">
        <f>F251+F252+F253+F254</f>
        <v>1000</v>
      </c>
      <c r="G250" s="62">
        <f>G251</f>
        <v>1000</v>
      </c>
      <c r="H250" s="230" t="s">
        <v>233</v>
      </c>
    </row>
    <row r="251" spans="1:8" ht="15">
      <c r="A251" s="199"/>
      <c r="B251" s="199"/>
      <c r="C251" s="61" t="s">
        <v>4</v>
      </c>
      <c r="D251" s="62">
        <f>D261+D266+D271</f>
        <v>977.8799999999999</v>
      </c>
      <c r="E251" s="62">
        <f>E261+E266+E271</f>
        <v>2502.93</v>
      </c>
      <c r="F251" s="62">
        <f>F261+F266+F271</f>
        <v>1000</v>
      </c>
      <c r="G251" s="62">
        <f>G261+G266+G271</f>
        <v>1000</v>
      </c>
      <c r="H251" s="231"/>
    </row>
    <row r="252" spans="1:8" ht="15">
      <c r="A252" s="199"/>
      <c r="B252" s="199"/>
      <c r="C252" s="61" t="s">
        <v>5</v>
      </c>
      <c r="D252" s="62">
        <v>0</v>
      </c>
      <c r="E252" s="62">
        <v>0</v>
      </c>
      <c r="F252" s="62">
        <v>0</v>
      </c>
      <c r="G252" s="62">
        <v>0</v>
      </c>
      <c r="H252" s="231"/>
    </row>
    <row r="253" spans="1:8" ht="15">
      <c r="A253" s="199"/>
      <c r="B253" s="199"/>
      <c r="C253" s="61" t="s">
        <v>6</v>
      </c>
      <c r="D253" s="62">
        <f>D263+D268</f>
        <v>0</v>
      </c>
      <c r="E253" s="62">
        <f>E263+E268</f>
        <v>0</v>
      </c>
      <c r="F253" s="62">
        <f>F263+F268</f>
        <v>0</v>
      </c>
      <c r="G253" s="62">
        <f>G263+G268</f>
        <v>0</v>
      </c>
      <c r="H253" s="231"/>
    </row>
    <row r="254" spans="1:8" ht="36.75" customHeight="1">
      <c r="A254" s="200"/>
      <c r="B254" s="200"/>
      <c r="C254" s="63" t="s">
        <v>166</v>
      </c>
      <c r="D254" s="62">
        <v>0</v>
      </c>
      <c r="E254" s="62">
        <v>0</v>
      </c>
      <c r="F254" s="62">
        <v>0</v>
      </c>
      <c r="G254" s="62">
        <v>0</v>
      </c>
      <c r="H254" s="232"/>
    </row>
    <row r="255" spans="1:8" ht="49.5" customHeight="1" hidden="1">
      <c r="A255" s="167" t="s">
        <v>113</v>
      </c>
      <c r="B255" s="176" t="s">
        <v>178</v>
      </c>
      <c r="C255" s="97" t="s">
        <v>3</v>
      </c>
      <c r="D255" s="98">
        <v>0</v>
      </c>
      <c r="E255" s="98">
        <f>E256</f>
        <v>0</v>
      </c>
      <c r="F255" s="98">
        <f>F256</f>
        <v>0</v>
      </c>
      <c r="G255" s="98"/>
      <c r="H255" s="233" t="s">
        <v>171</v>
      </c>
    </row>
    <row r="256" spans="1:8" ht="12.75" hidden="1">
      <c r="A256" s="167"/>
      <c r="B256" s="176"/>
      <c r="C256" s="110" t="s">
        <v>4</v>
      </c>
      <c r="D256" s="111">
        <v>0</v>
      </c>
      <c r="E256" s="111">
        <v>0</v>
      </c>
      <c r="F256" s="111">
        <v>0</v>
      </c>
      <c r="G256" s="111"/>
      <c r="H256" s="234"/>
    </row>
    <row r="257" spans="1:8" ht="12.75" hidden="1">
      <c r="A257" s="167"/>
      <c r="B257" s="179"/>
      <c r="C257" s="110" t="s">
        <v>5</v>
      </c>
      <c r="D257" s="111">
        <v>0</v>
      </c>
      <c r="E257" s="111">
        <v>0</v>
      </c>
      <c r="F257" s="111">
        <v>0</v>
      </c>
      <c r="G257" s="111"/>
      <c r="H257" s="234"/>
    </row>
    <row r="258" spans="1:8" ht="12.75" hidden="1">
      <c r="A258" s="167"/>
      <c r="B258" s="179"/>
      <c r="C258" s="110" t="s">
        <v>6</v>
      </c>
      <c r="D258" s="111">
        <v>0</v>
      </c>
      <c r="E258" s="111">
        <v>0</v>
      </c>
      <c r="F258" s="111">
        <v>0</v>
      </c>
      <c r="G258" s="111"/>
      <c r="H258" s="234"/>
    </row>
    <row r="259" spans="1:8" ht="40.5" customHeight="1" hidden="1">
      <c r="A259" s="167"/>
      <c r="B259" s="179"/>
      <c r="C259" s="110" t="s">
        <v>166</v>
      </c>
      <c r="D259" s="111">
        <v>0</v>
      </c>
      <c r="E259" s="111">
        <v>0</v>
      </c>
      <c r="F259" s="111">
        <v>0</v>
      </c>
      <c r="G259" s="111"/>
      <c r="H259" s="235"/>
    </row>
    <row r="260" spans="1:8" ht="55.5" customHeight="1">
      <c r="A260" s="238" t="s">
        <v>252</v>
      </c>
      <c r="B260" s="202" t="s">
        <v>347</v>
      </c>
      <c r="C260" s="105" t="s">
        <v>3</v>
      </c>
      <c r="D260" s="111">
        <f>D261</f>
        <v>0</v>
      </c>
      <c r="E260" s="182">
        <f>E261</f>
        <v>1700</v>
      </c>
      <c r="F260" s="111">
        <f>F261+F262+F263+F264</f>
        <v>1000</v>
      </c>
      <c r="G260" s="111">
        <f>G261+G262+G263+G264</f>
        <v>1000</v>
      </c>
      <c r="H260" s="233" t="s">
        <v>233</v>
      </c>
    </row>
    <row r="261" spans="1:8" ht="16.5" customHeight="1">
      <c r="A261" s="199"/>
      <c r="B261" s="199"/>
      <c r="C261" s="105" t="s">
        <v>4</v>
      </c>
      <c r="D261" s="111">
        <v>0</v>
      </c>
      <c r="E261" s="182">
        <v>1700</v>
      </c>
      <c r="F261" s="111">
        <v>1000</v>
      </c>
      <c r="G261" s="111">
        <v>1000</v>
      </c>
      <c r="H261" s="234"/>
    </row>
    <row r="262" spans="1:8" ht="16.5" customHeight="1">
      <c r="A262" s="199"/>
      <c r="B262" s="199"/>
      <c r="C262" s="105" t="s">
        <v>5</v>
      </c>
      <c r="D262" s="111">
        <v>0</v>
      </c>
      <c r="E262" s="111">
        <v>0</v>
      </c>
      <c r="F262" s="111">
        <v>0</v>
      </c>
      <c r="G262" s="111">
        <f>G263+G265</f>
        <v>0</v>
      </c>
      <c r="H262" s="234"/>
    </row>
    <row r="263" spans="1:8" ht="12.75" customHeight="1">
      <c r="A263" s="199"/>
      <c r="B263" s="199"/>
      <c r="C263" s="105" t="s">
        <v>6</v>
      </c>
      <c r="D263" s="111">
        <v>0</v>
      </c>
      <c r="E263" s="111">
        <v>0</v>
      </c>
      <c r="F263" s="111">
        <v>0</v>
      </c>
      <c r="G263" s="111">
        <v>0</v>
      </c>
      <c r="H263" s="234"/>
    </row>
    <row r="264" spans="1:8" ht="18" customHeight="1">
      <c r="A264" s="200"/>
      <c r="B264" s="200"/>
      <c r="C264" s="137" t="s">
        <v>166</v>
      </c>
      <c r="D264" s="111">
        <v>0</v>
      </c>
      <c r="E264" s="111">
        <v>0</v>
      </c>
      <c r="F264" s="111">
        <v>0</v>
      </c>
      <c r="G264" s="111">
        <f>G265+G267</f>
        <v>0</v>
      </c>
      <c r="H264" s="235"/>
    </row>
    <row r="265" spans="1:8" ht="35.25" customHeight="1">
      <c r="A265" s="198" t="s">
        <v>273</v>
      </c>
      <c r="B265" s="202" t="s">
        <v>321</v>
      </c>
      <c r="C265" s="105" t="s">
        <v>3</v>
      </c>
      <c r="D265" s="111">
        <f>D266+D268</f>
        <v>802.93</v>
      </c>
      <c r="E265" s="111">
        <f>E266</f>
        <v>802.93</v>
      </c>
      <c r="F265" s="111">
        <v>0</v>
      </c>
      <c r="G265" s="111">
        <f>G266+G268</f>
        <v>0</v>
      </c>
      <c r="H265" s="233" t="s">
        <v>234</v>
      </c>
    </row>
    <row r="266" spans="1:8" ht="18" customHeight="1">
      <c r="A266" s="199"/>
      <c r="B266" s="218"/>
      <c r="C266" s="105" t="s">
        <v>4</v>
      </c>
      <c r="D266" s="111">
        <v>802.93</v>
      </c>
      <c r="E266" s="111">
        <v>802.93</v>
      </c>
      <c r="F266" s="111">
        <v>0</v>
      </c>
      <c r="G266" s="111">
        <v>0</v>
      </c>
      <c r="H266" s="234"/>
    </row>
    <row r="267" spans="1:8" ht="18" customHeight="1">
      <c r="A267" s="199"/>
      <c r="B267" s="218"/>
      <c r="C267" s="105" t="s">
        <v>5</v>
      </c>
      <c r="D267" s="111">
        <v>0</v>
      </c>
      <c r="E267" s="111">
        <f>E268</f>
        <v>0</v>
      </c>
      <c r="F267" s="111">
        <v>0</v>
      </c>
      <c r="G267" s="111">
        <f>G268+G270</f>
        <v>0</v>
      </c>
      <c r="H267" s="234"/>
    </row>
    <row r="268" spans="1:8" ht="18" customHeight="1">
      <c r="A268" s="199"/>
      <c r="B268" s="218"/>
      <c r="C268" s="105" t="s">
        <v>6</v>
      </c>
      <c r="D268" s="111">
        <v>0</v>
      </c>
      <c r="E268" s="111">
        <v>0</v>
      </c>
      <c r="F268" s="111">
        <v>0</v>
      </c>
      <c r="G268" s="111">
        <v>0</v>
      </c>
      <c r="H268" s="234"/>
    </row>
    <row r="269" spans="1:8" ht="18" customHeight="1">
      <c r="A269" s="200"/>
      <c r="B269" s="219"/>
      <c r="C269" s="137" t="s">
        <v>166</v>
      </c>
      <c r="D269" s="111">
        <v>0</v>
      </c>
      <c r="E269" s="111">
        <f>E270</f>
        <v>0</v>
      </c>
      <c r="F269" s="111">
        <v>0</v>
      </c>
      <c r="G269" s="111">
        <f>G270+G272</f>
        <v>0</v>
      </c>
      <c r="H269" s="235"/>
    </row>
    <row r="270" spans="1:8" ht="27.75" customHeight="1">
      <c r="A270" s="198" t="s">
        <v>285</v>
      </c>
      <c r="B270" s="202" t="s">
        <v>344</v>
      </c>
      <c r="C270" s="105" t="s">
        <v>3</v>
      </c>
      <c r="D270" s="111">
        <f>D271</f>
        <v>174.95</v>
      </c>
      <c r="E270" s="111">
        <v>0</v>
      </c>
      <c r="F270" s="111">
        <v>0</v>
      </c>
      <c r="G270" s="111">
        <v>0</v>
      </c>
      <c r="H270" s="209" t="s">
        <v>169</v>
      </c>
    </row>
    <row r="271" spans="1:8" ht="15.75" customHeight="1">
      <c r="A271" s="199"/>
      <c r="B271" s="199"/>
      <c r="C271" s="105" t="s">
        <v>4</v>
      </c>
      <c r="D271" s="111">
        <v>174.95</v>
      </c>
      <c r="E271" s="111">
        <v>0</v>
      </c>
      <c r="F271" s="111">
        <v>0</v>
      </c>
      <c r="G271" s="111">
        <v>0</v>
      </c>
      <c r="H271" s="210"/>
    </row>
    <row r="272" spans="1:8" ht="13.5" customHeight="1">
      <c r="A272" s="199"/>
      <c r="B272" s="199"/>
      <c r="C272" s="105" t="s">
        <v>5</v>
      </c>
      <c r="D272" s="111"/>
      <c r="E272" s="111"/>
      <c r="F272" s="111"/>
      <c r="G272" s="111"/>
      <c r="H272" s="210"/>
    </row>
    <row r="273" spans="1:8" ht="12.75" customHeight="1">
      <c r="A273" s="199"/>
      <c r="B273" s="199"/>
      <c r="C273" s="105" t="s">
        <v>6</v>
      </c>
      <c r="D273" s="111"/>
      <c r="E273" s="111"/>
      <c r="F273" s="111"/>
      <c r="G273" s="111"/>
      <c r="H273" s="210"/>
    </row>
    <row r="274" spans="1:8" ht="15.75" customHeight="1">
      <c r="A274" s="200"/>
      <c r="B274" s="200"/>
      <c r="C274" s="137" t="s">
        <v>166</v>
      </c>
      <c r="D274" s="111"/>
      <c r="E274" s="111"/>
      <c r="F274" s="111"/>
      <c r="G274" s="111"/>
      <c r="H274" s="211"/>
    </row>
    <row r="275" spans="1:8" ht="82.5" customHeight="1">
      <c r="A275" s="212" t="s">
        <v>217</v>
      </c>
      <c r="B275" s="213" t="s">
        <v>239</v>
      </c>
      <c r="C275" s="126" t="s">
        <v>3</v>
      </c>
      <c r="D275" s="127">
        <f>D276+D277+D278</f>
        <v>16394.47</v>
      </c>
      <c r="E275" s="127">
        <f>E276+E277+E278</f>
        <v>18191.044</v>
      </c>
      <c r="F275" s="127">
        <f>F276+F277+F278</f>
        <v>15991</v>
      </c>
      <c r="G275" s="127">
        <f>G276+G277+G278</f>
        <v>15905</v>
      </c>
      <c r="H275" s="230" t="s">
        <v>233</v>
      </c>
    </row>
    <row r="276" spans="1:8" ht="30" customHeight="1">
      <c r="A276" s="199"/>
      <c r="B276" s="199"/>
      <c r="C276" s="126" t="s">
        <v>4</v>
      </c>
      <c r="D276" s="127">
        <v>0</v>
      </c>
      <c r="E276" s="127">
        <v>0</v>
      </c>
      <c r="F276" s="127">
        <v>0</v>
      </c>
      <c r="G276" s="127">
        <v>0</v>
      </c>
      <c r="H276" s="231"/>
    </row>
    <row r="277" spans="1:8" ht="15.75">
      <c r="A277" s="199"/>
      <c r="B277" s="199"/>
      <c r="C277" s="126" t="s">
        <v>225</v>
      </c>
      <c r="D277" s="127">
        <f>D282+D287+D292</f>
        <v>7909.469999999999</v>
      </c>
      <c r="E277" s="127">
        <f>E282+E287+E292</f>
        <v>7547</v>
      </c>
      <c r="F277" s="127">
        <f>F282+F287+F292</f>
        <v>8047</v>
      </c>
      <c r="G277" s="127">
        <f>G282+G287+G292</f>
        <v>8047</v>
      </c>
      <c r="H277" s="231"/>
    </row>
    <row r="278" spans="1:8" ht="15.75">
      <c r="A278" s="199"/>
      <c r="B278" s="199"/>
      <c r="C278" s="126" t="s">
        <v>226</v>
      </c>
      <c r="D278" s="127">
        <f>D283+D293+D288</f>
        <v>8485</v>
      </c>
      <c r="E278" s="127">
        <f>E283+E293+E288+E298</f>
        <v>10644.044</v>
      </c>
      <c r="F278" s="127">
        <f>F283+F293+F288</f>
        <v>7944</v>
      </c>
      <c r="G278" s="127">
        <f>G283+G293+G288</f>
        <v>7858</v>
      </c>
      <c r="H278" s="231"/>
    </row>
    <row r="279" spans="1:8" ht="38.25" customHeight="1">
      <c r="A279" s="200"/>
      <c r="B279" s="200"/>
      <c r="C279" s="138" t="s">
        <v>166</v>
      </c>
      <c r="D279" s="127">
        <v>0</v>
      </c>
      <c r="E279" s="127">
        <v>0</v>
      </c>
      <c r="F279" s="127">
        <v>0</v>
      </c>
      <c r="G279" s="127">
        <v>0</v>
      </c>
      <c r="H279" s="232"/>
    </row>
    <row r="280" spans="1:8" ht="40.5" customHeight="1">
      <c r="A280" s="198" t="s">
        <v>254</v>
      </c>
      <c r="B280" s="201" t="s">
        <v>348</v>
      </c>
      <c r="C280" s="110" t="s">
        <v>3</v>
      </c>
      <c r="D280" s="111">
        <f>D281+D282+D283</f>
        <v>0</v>
      </c>
      <c r="E280" s="111">
        <v>0</v>
      </c>
      <c r="F280" s="111">
        <v>0</v>
      </c>
      <c r="G280" s="111">
        <v>0</v>
      </c>
      <c r="H280" s="209" t="s">
        <v>255</v>
      </c>
    </row>
    <row r="281" spans="1:8" ht="16.5" customHeight="1">
      <c r="A281" s="199"/>
      <c r="B281" s="199"/>
      <c r="C281" s="110" t="s">
        <v>4</v>
      </c>
      <c r="D281" s="111">
        <v>0</v>
      </c>
      <c r="E281" s="111">
        <v>0</v>
      </c>
      <c r="F281" s="111">
        <v>0</v>
      </c>
      <c r="G281" s="111">
        <v>0</v>
      </c>
      <c r="H281" s="210"/>
    </row>
    <row r="282" spans="1:8" ht="16.5" customHeight="1">
      <c r="A282" s="199"/>
      <c r="B282" s="199"/>
      <c r="C282" s="110" t="s">
        <v>225</v>
      </c>
      <c r="D282" s="111">
        <v>0</v>
      </c>
      <c r="E282" s="182">
        <v>7547</v>
      </c>
      <c r="F282" s="111">
        <v>8047</v>
      </c>
      <c r="G282" s="111">
        <v>8047</v>
      </c>
      <c r="H282" s="210"/>
    </row>
    <row r="283" spans="1:8" ht="16.5" customHeight="1">
      <c r="A283" s="199"/>
      <c r="B283" s="199"/>
      <c r="C283" s="110" t="s">
        <v>226</v>
      </c>
      <c r="D283" s="111">
        <v>0</v>
      </c>
      <c r="E283" s="111">
        <v>0</v>
      </c>
      <c r="F283" s="111">
        <v>7944</v>
      </c>
      <c r="G283" s="111">
        <v>7858</v>
      </c>
      <c r="H283" s="210"/>
    </row>
    <row r="284" spans="1:8" ht="16.5" customHeight="1">
      <c r="A284" s="200"/>
      <c r="B284" s="200"/>
      <c r="C284" s="110" t="s">
        <v>166</v>
      </c>
      <c r="D284" s="111">
        <v>0</v>
      </c>
      <c r="E284" s="111">
        <v>0</v>
      </c>
      <c r="F284" s="111">
        <v>0</v>
      </c>
      <c r="G284" s="111"/>
      <c r="H284" s="211"/>
    </row>
    <row r="285" spans="1:8" ht="35.25" customHeight="1">
      <c r="A285" s="198" t="s">
        <v>256</v>
      </c>
      <c r="B285" s="201" t="s">
        <v>346</v>
      </c>
      <c r="C285" s="110" t="s">
        <v>3</v>
      </c>
      <c r="D285" s="111">
        <f>D286+D287+D288</f>
        <v>11409.97</v>
      </c>
      <c r="E285" s="111">
        <v>0</v>
      </c>
      <c r="F285" s="111">
        <v>0</v>
      </c>
      <c r="G285" s="111">
        <v>0</v>
      </c>
      <c r="H285" s="209" t="s">
        <v>234</v>
      </c>
    </row>
    <row r="286" spans="1:8" ht="16.5" customHeight="1">
      <c r="A286" s="199"/>
      <c r="B286" s="199"/>
      <c r="C286" s="110" t="s">
        <v>4</v>
      </c>
      <c r="D286" s="111">
        <v>0</v>
      </c>
      <c r="E286" s="111">
        <v>0</v>
      </c>
      <c r="F286" s="111">
        <v>0</v>
      </c>
      <c r="G286" s="111">
        <v>0</v>
      </c>
      <c r="H286" s="210"/>
    </row>
    <row r="287" spans="1:8" ht="16.5" customHeight="1">
      <c r="A287" s="199"/>
      <c r="B287" s="199"/>
      <c r="C287" s="110" t="s">
        <v>225</v>
      </c>
      <c r="D287" s="111">
        <v>3924.97</v>
      </c>
      <c r="E287" s="111">
        <v>0</v>
      </c>
      <c r="F287" s="111">
        <v>0</v>
      </c>
      <c r="G287" s="111">
        <v>0</v>
      </c>
      <c r="H287" s="210"/>
    </row>
    <row r="288" spans="1:8" ht="16.5" customHeight="1">
      <c r="A288" s="199"/>
      <c r="B288" s="199"/>
      <c r="C288" s="110" t="s">
        <v>226</v>
      </c>
      <c r="D288" s="111">
        <v>7485</v>
      </c>
      <c r="E288" s="182">
        <v>7800</v>
      </c>
      <c r="F288" s="111">
        <v>0</v>
      </c>
      <c r="G288" s="111">
        <v>0</v>
      </c>
      <c r="H288" s="210"/>
    </row>
    <row r="289" spans="1:8" ht="16.5" customHeight="1">
      <c r="A289" s="200"/>
      <c r="B289" s="200"/>
      <c r="C289" s="110" t="s">
        <v>166</v>
      </c>
      <c r="D289" s="111">
        <v>0</v>
      </c>
      <c r="E289" s="111">
        <v>0</v>
      </c>
      <c r="F289" s="111">
        <v>0</v>
      </c>
      <c r="G289" s="111"/>
      <c r="H289" s="211"/>
    </row>
    <row r="290" spans="1:8" ht="42.75" customHeight="1">
      <c r="A290" s="198" t="s">
        <v>274</v>
      </c>
      <c r="B290" s="201" t="s">
        <v>257</v>
      </c>
      <c r="C290" s="110" t="s">
        <v>3</v>
      </c>
      <c r="D290" s="111">
        <f>D291+D292+D293</f>
        <v>4984.5</v>
      </c>
      <c r="E290" s="111">
        <v>0</v>
      </c>
      <c r="F290" s="111">
        <v>0</v>
      </c>
      <c r="G290" s="111">
        <v>0</v>
      </c>
      <c r="H290" s="209" t="s">
        <v>169</v>
      </c>
    </row>
    <row r="291" spans="1:8" ht="16.5" customHeight="1">
      <c r="A291" s="199"/>
      <c r="B291" s="199"/>
      <c r="C291" s="110" t="s">
        <v>4</v>
      </c>
      <c r="D291" s="111">
        <v>0</v>
      </c>
      <c r="E291" s="111">
        <v>0</v>
      </c>
      <c r="F291" s="111">
        <v>0</v>
      </c>
      <c r="G291" s="111">
        <v>0</v>
      </c>
      <c r="H291" s="210"/>
    </row>
    <row r="292" spans="1:8" ht="16.5" customHeight="1">
      <c r="A292" s="199"/>
      <c r="B292" s="199"/>
      <c r="C292" s="110" t="s">
        <v>225</v>
      </c>
      <c r="D292" s="111">
        <v>3984.5</v>
      </c>
      <c r="E292" s="111">
        <v>0</v>
      </c>
      <c r="F292" s="111">
        <v>0</v>
      </c>
      <c r="G292" s="111">
        <v>0</v>
      </c>
      <c r="H292" s="210"/>
    </row>
    <row r="293" spans="1:8" ht="16.5" customHeight="1">
      <c r="A293" s="199"/>
      <c r="B293" s="199"/>
      <c r="C293" s="110" t="s">
        <v>226</v>
      </c>
      <c r="D293" s="111">
        <v>1000</v>
      </c>
      <c r="E293" s="111">
        <v>0</v>
      </c>
      <c r="F293" s="111">
        <v>0</v>
      </c>
      <c r="G293" s="111">
        <v>0</v>
      </c>
      <c r="H293" s="210"/>
    </row>
    <row r="294" spans="1:8" ht="16.5" customHeight="1">
      <c r="A294" s="200"/>
      <c r="B294" s="200"/>
      <c r="C294" s="110" t="s">
        <v>166</v>
      </c>
      <c r="D294" s="111">
        <v>0</v>
      </c>
      <c r="E294" s="111">
        <v>0</v>
      </c>
      <c r="F294" s="111">
        <v>0</v>
      </c>
      <c r="G294" s="111">
        <v>0</v>
      </c>
      <c r="H294" s="211"/>
    </row>
    <row r="295" spans="1:8" ht="16.5" customHeight="1">
      <c r="A295" s="224" t="s">
        <v>319</v>
      </c>
      <c r="B295" s="227" t="s">
        <v>320</v>
      </c>
      <c r="C295" s="110" t="s">
        <v>3</v>
      </c>
      <c r="D295" s="111">
        <f>D296+D297+D298</f>
        <v>0</v>
      </c>
      <c r="E295" s="111">
        <f>E298</f>
        <v>2844.044</v>
      </c>
      <c r="F295" s="111">
        <v>0</v>
      </c>
      <c r="G295" s="111">
        <v>0</v>
      </c>
      <c r="H295" s="209" t="s">
        <v>255</v>
      </c>
    </row>
    <row r="296" spans="1:8" ht="16.5" customHeight="1">
      <c r="A296" s="225"/>
      <c r="B296" s="228"/>
      <c r="C296" s="110" t="s">
        <v>4</v>
      </c>
      <c r="D296" s="111">
        <v>0</v>
      </c>
      <c r="E296" s="111">
        <v>0</v>
      </c>
      <c r="F296" s="111">
        <v>0</v>
      </c>
      <c r="G296" s="111">
        <v>0</v>
      </c>
      <c r="H296" s="210"/>
    </row>
    <row r="297" spans="1:8" ht="16.5" customHeight="1">
      <c r="A297" s="225"/>
      <c r="B297" s="228"/>
      <c r="C297" s="110" t="s">
        <v>225</v>
      </c>
      <c r="D297" s="111">
        <v>0</v>
      </c>
      <c r="E297" s="111">
        <v>0</v>
      </c>
      <c r="F297" s="111">
        <v>0</v>
      </c>
      <c r="G297" s="111">
        <v>0</v>
      </c>
      <c r="H297" s="210"/>
    </row>
    <row r="298" spans="1:8" ht="16.5" customHeight="1">
      <c r="A298" s="225"/>
      <c r="B298" s="228"/>
      <c r="C298" s="110" t="s">
        <v>226</v>
      </c>
      <c r="D298" s="111">
        <v>0</v>
      </c>
      <c r="E298" s="111">
        <v>2844.044</v>
      </c>
      <c r="F298" s="111">
        <v>0</v>
      </c>
      <c r="G298" s="111">
        <v>0</v>
      </c>
      <c r="H298" s="210"/>
    </row>
    <row r="299" spans="1:8" ht="16.5" customHeight="1">
      <c r="A299" s="226"/>
      <c r="B299" s="229"/>
      <c r="C299" s="110" t="s">
        <v>166</v>
      </c>
      <c r="D299" s="111">
        <v>0</v>
      </c>
      <c r="E299" s="111">
        <v>0</v>
      </c>
      <c r="F299" s="111">
        <v>0</v>
      </c>
      <c r="G299" s="111"/>
      <c r="H299" s="211"/>
    </row>
    <row r="300" spans="1:8" ht="51" customHeight="1">
      <c r="A300" s="212" t="s">
        <v>219</v>
      </c>
      <c r="B300" s="213" t="s">
        <v>240</v>
      </c>
      <c r="C300" s="126" t="s">
        <v>3</v>
      </c>
      <c r="D300" s="127">
        <f>D301+D302+D303</f>
        <v>0</v>
      </c>
      <c r="E300" s="127">
        <f>E301+E302+E303</f>
        <v>0</v>
      </c>
      <c r="F300" s="127">
        <f>F301+F302+F303</f>
        <v>1934</v>
      </c>
      <c r="G300" s="127">
        <f>G301+G302+G303</f>
        <v>1934</v>
      </c>
      <c r="H300" s="217" t="s">
        <v>233</v>
      </c>
    </row>
    <row r="301" spans="1:8" ht="15.75" customHeight="1">
      <c r="A301" s="199"/>
      <c r="B301" s="199"/>
      <c r="C301" s="126" t="s">
        <v>4</v>
      </c>
      <c r="D301" s="127">
        <f>D311</f>
        <v>0</v>
      </c>
      <c r="E301" s="127">
        <v>0</v>
      </c>
      <c r="F301" s="127">
        <v>0</v>
      </c>
      <c r="G301" s="127">
        <v>0</v>
      </c>
      <c r="H301" s="207"/>
    </row>
    <row r="302" spans="1:8" ht="15.75">
      <c r="A302" s="199"/>
      <c r="B302" s="199"/>
      <c r="C302" s="126" t="s">
        <v>225</v>
      </c>
      <c r="D302" s="127">
        <f>D312+D307</f>
        <v>0</v>
      </c>
      <c r="E302" s="127">
        <f>E312+E307</f>
        <v>0</v>
      </c>
      <c r="F302" s="127">
        <f>F312+F307</f>
        <v>1934</v>
      </c>
      <c r="G302" s="127">
        <f>G312+G307</f>
        <v>1934</v>
      </c>
      <c r="H302" s="207"/>
    </row>
    <row r="303" spans="1:8" ht="15.75">
      <c r="A303" s="199"/>
      <c r="B303" s="199"/>
      <c r="C303" s="126" t="s">
        <v>6</v>
      </c>
      <c r="D303" s="127">
        <v>0</v>
      </c>
      <c r="E303" s="127">
        <v>0</v>
      </c>
      <c r="F303" s="127">
        <v>0</v>
      </c>
      <c r="G303" s="127">
        <v>0</v>
      </c>
      <c r="H303" s="207"/>
    </row>
    <row r="304" spans="1:8" ht="34.5" customHeight="1">
      <c r="A304" s="200"/>
      <c r="B304" s="200"/>
      <c r="C304" s="138" t="s">
        <v>166</v>
      </c>
      <c r="D304" s="127">
        <v>0</v>
      </c>
      <c r="E304" s="127">
        <v>0</v>
      </c>
      <c r="F304" s="127">
        <v>0</v>
      </c>
      <c r="G304" s="127">
        <v>0</v>
      </c>
      <c r="H304" s="208"/>
    </row>
    <row r="305" spans="1:8" ht="23.25" customHeight="1">
      <c r="A305" s="198" t="s">
        <v>258</v>
      </c>
      <c r="B305" s="201" t="s">
        <v>314</v>
      </c>
      <c r="C305" s="126" t="s">
        <v>3</v>
      </c>
      <c r="D305" s="127">
        <v>0</v>
      </c>
      <c r="E305" s="127">
        <f>E306+E307+E308+E309</f>
        <v>0</v>
      </c>
      <c r="F305" s="127">
        <f>F306+F307+F308+F309</f>
        <v>1934</v>
      </c>
      <c r="G305" s="127">
        <f>G306+G307+G308+G309</f>
        <v>1934</v>
      </c>
      <c r="H305" s="209" t="s">
        <v>255</v>
      </c>
    </row>
    <row r="306" spans="1:8" ht="19.5" customHeight="1">
      <c r="A306" s="199"/>
      <c r="B306" s="222"/>
      <c r="C306" s="140" t="s">
        <v>4</v>
      </c>
      <c r="D306" s="141">
        <v>0</v>
      </c>
      <c r="E306" s="141">
        <v>0</v>
      </c>
      <c r="F306" s="141">
        <v>0</v>
      </c>
      <c r="G306" s="141">
        <v>0</v>
      </c>
      <c r="H306" s="210"/>
    </row>
    <row r="307" spans="1:8" ht="20.25" customHeight="1">
      <c r="A307" s="199"/>
      <c r="B307" s="222"/>
      <c r="C307" s="140" t="s">
        <v>225</v>
      </c>
      <c r="D307" s="141">
        <v>0</v>
      </c>
      <c r="E307" s="141">
        <v>0</v>
      </c>
      <c r="F307" s="141">
        <v>1934</v>
      </c>
      <c r="G307" s="141">
        <v>1934</v>
      </c>
      <c r="H307" s="210"/>
    </row>
    <row r="308" spans="1:8" ht="22.5" customHeight="1">
      <c r="A308" s="199"/>
      <c r="B308" s="222"/>
      <c r="C308" s="140" t="s">
        <v>226</v>
      </c>
      <c r="D308" s="141">
        <v>0</v>
      </c>
      <c r="E308" s="141">
        <v>0</v>
      </c>
      <c r="F308" s="141">
        <v>0</v>
      </c>
      <c r="G308" s="141">
        <v>0</v>
      </c>
      <c r="H308" s="210"/>
    </row>
    <row r="309" spans="1:8" ht="20.25" customHeight="1">
      <c r="A309" s="200"/>
      <c r="B309" s="223"/>
      <c r="C309" s="142" t="s">
        <v>166</v>
      </c>
      <c r="D309" s="141">
        <v>0</v>
      </c>
      <c r="E309" s="141">
        <v>0</v>
      </c>
      <c r="F309" s="141">
        <v>0</v>
      </c>
      <c r="G309" s="141">
        <v>0</v>
      </c>
      <c r="H309" s="211"/>
    </row>
    <row r="310" spans="1:8" ht="53.25" customHeight="1">
      <c r="A310" s="198" t="s">
        <v>282</v>
      </c>
      <c r="B310" s="201" t="s">
        <v>283</v>
      </c>
      <c r="C310" s="126" t="s">
        <v>3</v>
      </c>
      <c r="D310" s="127">
        <f>D311+D312+D313</f>
        <v>0</v>
      </c>
      <c r="E310" s="127">
        <v>0</v>
      </c>
      <c r="F310" s="127">
        <v>0</v>
      </c>
      <c r="G310" s="127">
        <v>0</v>
      </c>
      <c r="H310" s="209" t="s">
        <v>255</v>
      </c>
    </row>
    <row r="311" spans="1:8" ht="24" customHeight="1">
      <c r="A311" s="199"/>
      <c r="B311" s="199"/>
      <c r="C311" s="140" t="s">
        <v>4</v>
      </c>
      <c r="D311" s="141">
        <v>0</v>
      </c>
      <c r="E311" s="141">
        <v>0</v>
      </c>
      <c r="F311" s="141">
        <v>0</v>
      </c>
      <c r="G311" s="141">
        <v>0</v>
      </c>
      <c r="H311" s="210"/>
    </row>
    <row r="312" spans="1:8" ht="21" customHeight="1">
      <c r="A312" s="199"/>
      <c r="B312" s="199"/>
      <c r="C312" s="140" t="s">
        <v>225</v>
      </c>
      <c r="D312" s="141">
        <v>0</v>
      </c>
      <c r="E312" s="141">
        <v>0</v>
      </c>
      <c r="F312" s="141">
        <v>0</v>
      </c>
      <c r="G312" s="141">
        <v>0</v>
      </c>
      <c r="H312" s="210"/>
    </row>
    <row r="313" spans="1:8" ht="19.5" customHeight="1">
      <c r="A313" s="199"/>
      <c r="B313" s="199"/>
      <c r="C313" s="140" t="s">
        <v>226</v>
      </c>
      <c r="D313" s="141">
        <v>0</v>
      </c>
      <c r="E313" s="141">
        <v>0</v>
      </c>
      <c r="F313" s="141">
        <v>0</v>
      </c>
      <c r="G313" s="141">
        <v>0</v>
      </c>
      <c r="H313" s="210"/>
    </row>
    <row r="314" spans="1:8" ht="16.5" customHeight="1">
      <c r="A314" s="200"/>
      <c r="B314" s="200"/>
      <c r="C314" s="142" t="s">
        <v>166</v>
      </c>
      <c r="D314" s="141">
        <v>0</v>
      </c>
      <c r="E314" s="141">
        <v>0</v>
      </c>
      <c r="F314" s="141">
        <v>0</v>
      </c>
      <c r="G314" s="141">
        <v>0</v>
      </c>
      <c r="H314" s="211"/>
    </row>
    <row r="315" spans="1:8" ht="79.5" customHeight="1">
      <c r="A315" s="212" t="s">
        <v>116</v>
      </c>
      <c r="B315" s="213" t="s">
        <v>286</v>
      </c>
      <c r="C315" s="126" t="s">
        <v>3</v>
      </c>
      <c r="D315" s="127">
        <f>D316+D317+D318+D319</f>
        <v>551.5</v>
      </c>
      <c r="E315" s="127">
        <f>E316+E317+E318+E319</f>
        <v>2840.1</v>
      </c>
      <c r="F315" s="127">
        <f>F316+F317+F318+F319</f>
        <v>1136.2</v>
      </c>
      <c r="G315" s="127">
        <f>G316+G317+G318+G319</f>
        <v>568.1</v>
      </c>
      <c r="H315" s="217" t="s">
        <v>233</v>
      </c>
    </row>
    <row r="316" spans="1:8" ht="16.5" customHeight="1">
      <c r="A316" s="199"/>
      <c r="B316" s="218"/>
      <c r="C316" s="126" t="s">
        <v>4</v>
      </c>
      <c r="D316" s="127">
        <f aca="true" t="shared" si="3" ref="D316:G319">D321+D326</f>
        <v>0</v>
      </c>
      <c r="E316" s="127">
        <f t="shared" si="3"/>
        <v>0</v>
      </c>
      <c r="F316" s="127">
        <f t="shared" si="3"/>
        <v>0</v>
      </c>
      <c r="G316" s="127">
        <f t="shared" si="3"/>
        <v>0</v>
      </c>
      <c r="H316" s="207"/>
    </row>
    <row r="317" spans="1:8" ht="16.5" customHeight="1">
      <c r="A317" s="199"/>
      <c r="B317" s="218"/>
      <c r="C317" s="126" t="s">
        <v>5</v>
      </c>
      <c r="D317" s="127">
        <f t="shared" si="3"/>
        <v>0</v>
      </c>
      <c r="E317" s="127">
        <f t="shared" si="3"/>
        <v>0</v>
      </c>
      <c r="F317" s="127">
        <f t="shared" si="3"/>
        <v>0</v>
      </c>
      <c r="G317" s="127">
        <f t="shared" si="3"/>
        <v>0</v>
      </c>
      <c r="H317" s="207"/>
    </row>
    <row r="318" spans="1:8" ht="16.5" customHeight="1">
      <c r="A318" s="199"/>
      <c r="B318" s="218"/>
      <c r="C318" s="126" t="s">
        <v>6</v>
      </c>
      <c r="D318" s="127">
        <f t="shared" si="3"/>
        <v>551.5</v>
      </c>
      <c r="E318" s="127">
        <f t="shared" si="3"/>
        <v>2840.1</v>
      </c>
      <c r="F318" s="127">
        <f t="shared" si="3"/>
        <v>1136.2</v>
      </c>
      <c r="G318" s="127">
        <f t="shared" si="3"/>
        <v>568.1</v>
      </c>
      <c r="H318" s="207"/>
    </row>
    <row r="319" spans="1:8" ht="34.5" customHeight="1">
      <c r="A319" s="200"/>
      <c r="B319" s="219"/>
      <c r="C319" s="138" t="s">
        <v>166</v>
      </c>
      <c r="D319" s="127">
        <f t="shared" si="3"/>
        <v>0</v>
      </c>
      <c r="E319" s="127">
        <f t="shared" si="3"/>
        <v>0</v>
      </c>
      <c r="F319" s="127">
        <f t="shared" si="3"/>
        <v>0</v>
      </c>
      <c r="G319" s="127">
        <f t="shared" si="3"/>
        <v>0</v>
      </c>
      <c r="H319" s="208"/>
    </row>
    <row r="320" spans="1:8" ht="28.5" customHeight="1">
      <c r="A320" s="198" t="s">
        <v>221</v>
      </c>
      <c r="B320" s="201" t="s">
        <v>287</v>
      </c>
      <c r="C320" s="138" t="s">
        <v>3</v>
      </c>
      <c r="D320" s="155">
        <f>D323</f>
        <v>551.5</v>
      </c>
      <c r="E320" s="155">
        <f>E321</f>
        <v>0</v>
      </c>
      <c r="F320" s="155">
        <f>F321</f>
        <v>0</v>
      </c>
      <c r="G320" s="155">
        <f>G321</f>
        <v>0</v>
      </c>
      <c r="H320" s="301" t="s">
        <v>233</v>
      </c>
    </row>
    <row r="321" spans="1:8" ht="16.5" customHeight="1">
      <c r="A321" s="199"/>
      <c r="B321" s="218"/>
      <c r="C321" s="142" t="s">
        <v>4</v>
      </c>
      <c r="D321" s="156">
        <v>0</v>
      </c>
      <c r="E321" s="156">
        <v>0</v>
      </c>
      <c r="F321" s="156">
        <v>0</v>
      </c>
      <c r="G321" s="156">
        <v>0</v>
      </c>
      <c r="H321" s="302"/>
    </row>
    <row r="322" spans="1:8" ht="16.5" customHeight="1">
      <c r="A322" s="199"/>
      <c r="B322" s="218"/>
      <c r="C322" s="142" t="s">
        <v>5</v>
      </c>
      <c r="D322" s="156">
        <v>0</v>
      </c>
      <c r="E322" s="156">
        <v>0</v>
      </c>
      <c r="F322" s="156">
        <v>0</v>
      </c>
      <c r="G322" s="156">
        <v>0</v>
      </c>
      <c r="H322" s="302"/>
    </row>
    <row r="323" spans="1:8" ht="16.5" customHeight="1">
      <c r="A323" s="199"/>
      <c r="B323" s="218"/>
      <c r="C323" s="142" t="s">
        <v>6</v>
      </c>
      <c r="D323" s="156">
        <v>551.5</v>
      </c>
      <c r="E323" s="156">
        <v>0</v>
      </c>
      <c r="F323" s="156">
        <v>0</v>
      </c>
      <c r="G323" s="156">
        <v>0</v>
      </c>
      <c r="H323" s="302"/>
    </row>
    <row r="324" spans="1:8" ht="16.5" customHeight="1">
      <c r="A324" s="200"/>
      <c r="B324" s="219"/>
      <c r="C324" s="142" t="s">
        <v>166</v>
      </c>
      <c r="D324" s="156">
        <v>0</v>
      </c>
      <c r="E324" s="156">
        <v>0</v>
      </c>
      <c r="F324" s="156">
        <v>0</v>
      </c>
      <c r="G324" s="156">
        <v>0</v>
      </c>
      <c r="H324" s="303"/>
    </row>
    <row r="325" spans="1:8" ht="28.5" customHeight="1">
      <c r="A325" s="198" t="s">
        <v>284</v>
      </c>
      <c r="B325" s="201" t="s">
        <v>345</v>
      </c>
      <c r="C325" s="138" t="s">
        <v>3</v>
      </c>
      <c r="D325" s="156">
        <f>D326+D327+D328+D329</f>
        <v>0</v>
      </c>
      <c r="E325" s="183">
        <f>E326+E327+E328+E329</f>
        <v>2840.1</v>
      </c>
      <c r="F325" s="156">
        <f>F326+F327+F328+F329</f>
        <v>1136.2</v>
      </c>
      <c r="G325" s="156">
        <f>G326+G327+G328+G329</f>
        <v>568.1</v>
      </c>
      <c r="H325" s="301" t="s">
        <v>233</v>
      </c>
    </row>
    <row r="326" spans="1:8" ht="16.5" customHeight="1">
      <c r="A326" s="199"/>
      <c r="B326" s="218"/>
      <c r="C326" s="142" t="s">
        <v>4</v>
      </c>
      <c r="D326" s="156">
        <v>0</v>
      </c>
      <c r="E326" s="156">
        <v>0</v>
      </c>
      <c r="F326" s="156">
        <v>0</v>
      </c>
      <c r="G326" s="156">
        <v>0</v>
      </c>
      <c r="H326" s="302"/>
    </row>
    <row r="327" spans="1:8" ht="16.5" customHeight="1">
      <c r="A327" s="199"/>
      <c r="B327" s="218"/>
      <c r="C327" s="142" t="s">
        <v>5</v>
      </c>
      <c r="D327" s="156">
        <v>0</v>
      </c>
      <c r="E327" s="156">
        <v>0</v>
      </c>
      <c r="F327" s="156">
        <v>0</v>
      </c>
      <c r="G327" s="156">
        <v>0</v>
      </c>
      <c r="H327" s="302"/>
    </row>
    <row r="328" spans="1:8" ht="16.5" customHeight="1">
      <c r="A328" s="199"/>
      <c r="B328" s="218"/>
      <c r="C328" s="142" t="s">
        <v>6</v>
      </c>
      <c r="D328" s="156">
        <v>0</v>
      </c>
      <c r="E328" s="183">
        <v>2840.1</v>
      </c>
      <c r="F328" s="156">
        <v>1136.2</v>
      </c>
      <c r="G328" s="156">
        <v>568.1</v>
      </c>
      <c r="H328" s="302"/>
    </row>
    <row r="329" spans="1:8" ht="16.5" customHeight="1">
      <c r="A329" s="200"/>
      <c r="B329" s="219"/>
      <c r="C329" s="142" t="s">
        <v>166</v>
      </c>
      <c r="D329" s="156">
        <v>0</v>
      </c>
      <c r="E329" s="156">
        <v>0</v>
      </c>
      <c r="F329" s="156">
        <v>0</v>
      </c>
      <c r="G329" s="156">
        <v>0</v>
      </c>
      <c r="H329" s="303"/>
    </row>
    <row r="330" spans="1:8" ht="50.25" customHeight="1">
      <c r="A330" s="212" t="s">
        <v>165</v>
      </c>
      <c r="B330" s="213" t="s">
        <v>218</v>
      </c>
      <c r="C330" s="126" t="s">
        <v>3</v>
      </c>
      <c r="D330" s="127">
        <f>D331+D332+D333+D334</f>
        <v>8168.5</v>
      </c>
      <c r="E330" s="127">
        <f>E331+E332+E333+E334</f>
        <v>583.45</v>
      </c>
      <c r="F330" s="127">
        <f>F331+F332+F333+G334</f>
        <v>0</v>
      </c>
      <c r="G330" s="127">
        <f>G331+G332+G333+H334</f>
        <v>0</v>
      </c>
      <c r="H330" s="217" t="s">
        <v>233</v>
      </c>
    </row>
    <row r="331" spans="1:8" ht="16.5" customHeight="1">
      <c r="A331" s="199"/>
      <c r="B331" s="199"/>
      <c r="C331" s="126" t="s">
        <v>4</v>
      </c>
      <c r="D331" s="127">
        <f>D336+D341</f>
        <v>8168.5</v>
      </c>
      <c r="E331" s="127">
        <f>E336+E341</f>
        <v>583.45</v>
      </c>
      <c r="F331" s="127">
        <f>F336+F341</f>
        <v>0</v>
      </c>
      <c r="G331" s="127">
        <f>G336+G341</f>
        <v>0</v>
      </c>
      <c r="H331" s="207"/>
    </row>
    <row r="332" spans="1:8" ht="14.25" customHeight="1">
      <c r="A332" s="199"/>
      <c r="B332" s="199"/>
      <c r="C332" s="126" t="s">
        <v>5</v>
      </c>
      <c r="D332" s="127">
        <f aca="true" t="shared" si="4" ref="D332:F334">D337</f>
        <v>0</v>
      </c>
      <c r="E332" s="127">
        <f t="shared" si="4"/>
        <v>0</v>
      </c>
      <c r="F332" s="127">
        <f t="shared" si="4"/>
        <v>0</v>
      </c>
      <c r="G332" s="127">
        <f>G337</f>
        <v>0</v>
      </c>
      <c r="H332" s="207"/>
    </row>
    <row r="333" spans="1:8" ht="12.75" customHeight="1">
      <c r="A333" s="199"/>
      <c r="B333" s="199"/>
      <c r="C333" s="126" t="s">
        <v>6</v>
      </c>
      <c r="D333" s="127">
        <f t="shared" si="4"/>
        <v>0</v>
      </c>
      <c r="E333" s="127">
        <f t="shared" si="4"/>
        <v>0</v>
      </c>
      <c r="F333" s="127">
        <f t="shared" si="4"/>
        <v>0</v>
      </c>
      <c r="G333" s="127">
        <f>G338</f>
        <v>0</v>
      </c>
      <c r="H333" s="207"/>
    </row>
    <row r="334" spans="1:8" ht="32.25" customHeight="1">
      <c r="A334" s="200"/>
      <c r="B334" s="200"/>
      <c r="C334" s="138" t="s">
        <v>166</v>
      </c>
      <c r="D334" s="127">
        <f t="shared" si="4"/>
        <v>0</v>
      </c>
      <c r="E334" s="127">
        <f t="shared" si="4"/>
        <v>0</v>
      </c>
      <c r="F334" s="127">
        <f>E339</f>
        <v>0</v>
      </c>
      <c r="G334" s="127">
        <f>F339</f>
        <v>0</v>
      </c>
      <c r="H334" s="208"/>
    </row>
    <row r="335" spans="1:8" ht="89.25" customHeight="1">
      <c r="A335" s="198" t="s">
        <v>176</v>
      </c>
      <c r="B335" s="201" t="s">
        <v>315</v>
      </c>
      <c r="C335" s="97" t="s">
        <v>3</v>
      </c>
      <c r="D335" s="98">
        <f>D336</f>
        <v>0</v>
      </c>
      <c r="E335" s="98">
        <f>E336</f>
        <v>0</v>
      </c>
      <c r="F335" s="98">
        <f>F336</f>
        <v>0</v>
      </c>
      <c r="G335" s="98">
        <f>G336</f>
        <v>0</v>
      </c>
      <c r="H335" s="233" t="s">
        <v>233</v>
      </c>
    </row>
    <row r="336" spans="1:8" ht="15" customHeight="1">
      <c r="A336" s="199"/>
      <c r="B336" s="199"/>
      <c r="C336" s="110" t="s">
        <v>4</v>
      </c>
      <c r="D336" s="111">
        <v>0</v>
      </c>
      <c r="E336" s="111">
        <v>0</v>
      </c>
      <c r="F336" s="111">
        <v>0</v>
      </c>
      <c r="G336" s="111">
        <v>0</v>
      </c>
      <c r="H336" s="234"/>
    </row>
    <row r="337" spans="1:8" ht="15" customHeight="1">
      <c r="A337" s="199"/>
      <c r="B337" s="199"/>
      <c r="C337" s="110" t="s">
        <v>5</v>
      </c>
      <c r="D337" s="111">
        <v>0</v>
      </c>
      <c r="E337" s="111">
        <v>0</v>
      </c>
      <c r="F337" s="111">
        <v>0</v>
      </c>
      <c r="G337" s="111">
        <v>0</v>
      </c>
      <c r="H337" s="234"/>
    </row>
    <row r="338" spans="1:8" ht="15" customHeight="1">
      <c r="A338" s="199"/>
      <c r="B338" s="199"/>
      <c r="C338" s="110" t="s">
        <v>6</v>
      </c>
      <c r="D338" s="111">
        <v>0</v>
      </c>
      <c r="E338" s="111">
        <v>0</v>
      </c>
      <c r="F338" s="111">
        <v>0</v>
      </c>
      <c r="G338" s="111">
        <v>0</v>
      </c>
      <c r="H338" s="234"/>
    </row>
    <row r="339" spans="1:8" ht="52.5" customHeight="1">
      <c r="A339" s="200"/>
      <c r="B339" s="200"/>
      <c r="C339" s="110" t="s">
        <v>166</v>
      </c>
      <c r="D339" s="111">
        <v>0</v>
      </c>
      <c r="E339" s="111">
        <v>0</v>
      </c>
      <c r="F339" s="111">
        <v>0</v>
      </c>
      <c r="G339" s="111">
        <v>0</v>
      </c>
      <c r="H339" s="235"/>
    </row>
    <row r="340" spans="1:8" ht="47.25" customHeight="1">
      <c r="A340" s="198" t="s">
        <v>288</v>
      </c>
      <c r="B340" s="201" t="s">
        <v>253</v>
      </c>
      <c r="C340" s="97" t="s">
        <v>3</v>
      </c>
      <c r="D340" s="111">
        <f>D341+D342+D343+D344</f>
        <v>8168.5</v>
      </c>
      <c r="E340" s="111">
        <f>E341+E342+E343+E344</f>
        <v>583.45</v>
      </c>
      <c r="F340" s="111">
        <f>F341+F342+F343+F344</f>
        <v>0</v>
      </c>
      <c r="G340" s="111">
        <f>G341+G342+G343+G344</f>
        <v>0</v>
      </c>
      <c r="H340" s="209" t="s">
        <v>169</v>
      </c>
    </row>
    <row r="341" spans="1:8" ht="18" customHeight="1">
      <c r="A341" s="199"/>
      <c r="B341" s="199"/>
      <c r="C341" s="110" t="s">
        <v>4</v>
      </c>
      <c r="D341" s="111">
        <v>8168.5</v>
      </c>
      <c r="E341" s="111">
        <v>583.45</v>
      </c>
      <c r="F341" s="111">
        <v>0</v>
      </c>
      <c r="G341" s="111">
        <v>0</v>
      </c>
      <c r="H341" s="210"/>
    </row>
    <row r="342" spans="1:8" ht="20.25" customHeight="1">
      <c r="A342" s="199"/>
      <c r="B342" s="199"/>
      <c r="C342" s="110" t="s">
        <v>5</v>
      </c>
      <c r="D342" s="111">
        <v>0</v>
      </c>
      <c r="E342" s="111">
        <v>0</v>
      </c>
      <c r="F342" s="111">
        <v>0</v>
      </c>
      <c r="G342" s="111">
        <v>0</v>
      </c>
      <c r="H342" s="210"/>
    </row>
    <row r="343" spans="1:8" ht="18.75" customHeight="1">
      <c r="A343" s="199"/>
      <c r="B343" s="199"/>
      <c r="C343" s="110" t="s">
        <v>6</v>
      </c>
      <c r="D343" s="111">
        <v>0</v>
      </c>
      <c r="E343" s="111">
        <v>0</v>
      </c>
      <c r="F343" s="111">
        <v>0</v>
      </c>
      <c r="G343" s="111">
        <v>0</v>
      </c>
      <c r="H343" s="210"/>
    </row>
    <row r="344" spans="1:8" ht="16.5" customHeight="1">
      <c r="A344" s="200"/>
      <c r="B344" s="200"/>
      <c r="C344" s="110" t="s">
        <v>166</v>
      </c>
      <c r="D344" s="111">
        <v>0</v>
      </c>
      <c r="E344" s="111">
        <v>0</v>
      </c>
      <c r="F344" s="111">
        <v>0</v>
      </c>
      <c r="G344" s="111">
        <v>0</v>
      </c>
      <c r="H344" s="211"/>
    </row>
    <row r="345" spans="1:8" ht="54" customHeight="1">
      <c r="A345" s="212" t="s">
        <v>289</v>
      </c>
      <c r="B345" s="213" t="s">
        <v>247</v>
      </c>
      <c r="C345" s="61" t="s">
        <v>3</v>
      </c>
      <c r="D345" s="62">
        <f>D346+D347+D348</f>
        <v>1621.2800000000002</v>
      </c>
      <c r="E345" s="62">
        <f>E346</f>
        <v>400</v>
      </c>
      <c r="F345" s="62">
        <f>F350</f>
        <v>500</v>
      </c>
      <c r="G345" s="62">
        <f>G350</f>
        <v>500</v>
      </c>
      <c r="H345" s="214" t="s">
        <v>234</v>
      </c>
    </row>
    <row r="346" spans="1:8" ht="15" customHeight="1">
      <c r="A346" s="199"/>
      <c r="B346" s="199"/>
      <c r="C346" s="61" t="s">
        <v>4</v>
      </c>
      <c r="D346" s="62">
        <f>D351</f>
        <v>513.2</v>
      </c>
      <c r="E346" s="62">
        <f>E351</f>
        <v>400</v>
      </c>
      <c r="F346" s="62">
        <f>F351</f>
        <v>500</v>
      </c>
      <c r="G346" s="62">
        <f>G351</f>
        <v>500</v>
      </c>
      <c r="H346" s="215"/>
    </row>
    <row r="347" spans="1:8" ht="15" customHeight="1">
      <c r="A347" s="199"/>
      <c r="B347" s="199"/>
      <c r="C347" s="61" t="s">
        <v>5</v>
      </c>
      <c r="D347" s="62">
        <f>D352</f>
        <v>738.72</v>
      </c>
      <c r="E347" s="62">
        <v>0</v>
      </c>
      <c r="F347" s="125">
        <v>0</v>
      </c>
      <c r="G347" s="125">
        <v>0</v>
      </c>
      <c r="H347" s="215"/>
    </row>
    <row r="348" spans="1:8" ht="15" customHeight="1">
      <c r="A348" s="199"/>
      <c r="B348" s="199"/>
      <c r="C348" s="61" t="s">
        <v>6</v>
      </c>
      <c r="D348" s="62">
        <f>D353</f>
        <v>369.36</v>
      </c>
      <c r="E348" s="62">
        <v>0</v>
      </c>
      <c r="F348" s="125">
        <v>0</v>
      </c>
      <c r="G348" s="125">
        <v>0</v>
      </c>
      <c r="H348" s="215"/>
    </row>
    <row r="349" spans="1:8" ht="27" customHeight="1">
      <c r="A349" s="200"/>
      <c r="B349" s="200"/>
      <c r="C349" s="139" t="s">
        <v>166</v>
      </c>
      <c r="D349" s="62">
        <v>0</v>
      </c>
      <c r="E349" s="62">
        <v>0</v>
      </c>
      <c r="F349" s="125">
        <v>0</v>
      </c>
      <c r="G349" s="125">
        <v>0</v>
      </c>
      <c r="H349" s="216"/>
    </row>
    <row r="350" spans="1:8" ht="36.75" customHeight="1">
      <c r="A350" s="198" t="s">
        <v>290</v>
      </c>
      <c r="B350" s="201" t="s">
        <v>316</v>
      </c>
      <c r="C350" s="110" t="s">
        <v>3</v>
      </c>
      <c r="D350" s="111">
        <f>D351</f>
        <v>513.2</v>
      </c>
      <c r="E350" s="111">
        <f>E351</f>
        <v>400</v>
      </c>
      <c r="F350" s="111">
        <f>F351</f>
        <v>500</v>
      </c>
      <c r="G350" s="111">
        <f>G351</f>
        <v>500</v>
      </c>
      <c r="H350" s="202" t="s">
        <v>234</v>
      </c>
    </row>
    <row r="351" spans="1:8" ht="15" customHeight="1">
      <c r="A351" s="199"/>
      <c r="B351" s="199"/>
      <c r="C351" s="110" t="s">
        <v>4</v>
      </c>
      <c r="D351" s="111">
        <v>513.2</v>
      </c>
      <c r="E351" s="111">
        <v>400</v>
      </c>
      <c r="F351" s="111">
        <v>500</v>
      </c>
      <c r="G351" s="111">
        <v>500</v>
      </c>
      <c r="H351" s="203"/>
    </row>
    <row r="352" spans="1:8" ht="15" customHeight="1">
      <c r="A352" s="199"/>
      <c r="B352" s="199"/>
      <c r="C352" s="110" t="s">
        <v>5</v>
      </c>
      <c r="D352" s="111">
        <v>738.72</v>
      </c>
      <c r="E352" s="111">
        <v>0</v>
      </c>
      <c r="F352" s="111">
        <v>0</v>
      </c>
      <c r="G352" s="111">
        <v>0</v>
      </c>
      <c r="H352" s="203"/>
    </row>
    <row r="353" spans="1:8" ht="15" customHeight="1">
      <c r="A353" s="199"/>
      <c r="B353" s="199"/>
      <c r="C353" s="110" t="s">
        <v>6</v>
      </c>
      <c r="D353" s="111">
        <v>369.36</v>
      </c>
      <c r="E353" s="111">
        <v>0</v>
      </c>
      <c r="F353" s="111">
        <v>0</v>
      </c>
      <c r="G353" s="111">
        <v>0</v>
      </c>
      <c r="H353" s="203"/>
    </row>
    <row r="354" spans="1:8" ht="59.25" customHeight="1">
      <c r="A354" s="200"/>
      <c r="B354" s="200"/>
      <c r="C354" s="110" t="s">
        <v>166</v>
      </c>
      <c r="D354" s="111">
        <v>0</v>
      </c>
      <c r="E354" s="111">
        <v>0</v>
      </c>
      <c r="F354" s="111">
        <v>0</v>
      </c>
      <c r="G354" s="111">
        <v>0</v>
      </c>
      <c r="H354" s="204"/>
    </row>
    <row r="355" spans="1:8" ht="15" customHeight="1" hidden="1">
      <c r="A355" s="157"/>
      <c r="B355" s="90"/>
      <c r="C355" s="73"/>
      <c r="D355" s="77"/>
      <c r="E355" s="77"/>
      <c r="F355" s="77"/>
      <c r="G355" s="143"/>
      <c r="H355" s="76"/>
    </row>
    <row r="356" spans="1:8" ht="15" customHeight="1" hidden="1">
      <c r="A356" s="157"/>
      <c r="B356" s="90"/>
      <c r="C356" s="73"/>
      <c r="D356" s="77"/>
      <c r="E356" s="77"/>
      <c r="F356" s="77"/>
      <c r="G356" s="143"/>
      <c r="H356" s="76"/>
    </row>
    <row r="357" spans="1:8" ht="15" customHeight="1" hidden="1">
      <c r="A357" s="157"/>
      <c r="B357" s="90"/>
      <c r="C357" s="73"/>
      <c r="D357" s="77"/>
      <c r="E357" s="77"/>
      <c r="F357" s="77"/>
      <c r="G357" s="143"/>
      <c r="H357" s="76"/>
    </row>
    <row r="358" spans="1:8" ht="15" customHeight="1" hidden="1">
      <c r="A358" s="157"/>
      <c r="B358" s="90"/>
      <c r="C358" s="73"/>
      <c r="D358" s="77"/>
      <c r="E358" s="77"/>
      <c r="F358" s="77"/>
      <c r="G358" s="143"/>
      <c r="H358" s="76"/>
    </row>
    <row r="359" spans="1:8" ht="40.5" customHeight="1" hidden="1">
      <c r="A359" s="158" t="s">
        <v>220</v>
      </c>
      <c r="B359" s="92" t="s">
        <v>175</v>
      </c>
      <c r="C359" s="93" t="s">
        <v>3</v>
      </c>
      <c r="D359" s="94">
        <v>0</v>
      </c>
      <c r="E359" s="95">
        <v>0</v>
      </c>
      <c r="F359" s="95">
        <v>0</v>
      </c>
      <c r="G359" s="144"/>
      <c r="H359" s="196" t="s">
        <v>169</v>
      </c>
    </row>
    <row r="360" spans="1:8" ht="15.75" hidden="1">
      <c r="A360" s="158"/>
      <c r="B360" s="92"/>
      <c r="C360" s="93" t="s">
        <v>4</v>
      </c>
      <c r="D360" s="94">
        <v>0</v>
      </c>
      <c r="E360" s="95">
        <v>0</v>
      </c>
      <c r="F360" s="95">
        <v>0</v>
      </c>
      <c r="G360" s="145"/>
      <c r="H360" s="197"/>
    </row>
    <row r="361" spans="1:8" ht="15.75" hidden="1">
      <c r="A361" s="158"/>
      <c r="B361" s="92"/>
      <c r="C361" s="93" t="s">
        <v>5</v>
      </c>
      <c r="D361" s="94">
        <v>0</v>
      </c>
      <c r="E361" s="95">
        <v>0</v>
      </c>
      <c r="F361" s="95">
        <v>0</v>
      </c>
      <c r="G361" s="145"/>
      <c r="H361" s="197"/>
    </row>
    <row r="362" spans="1:8" ht="15.75" hidden="1">
      <c r="A362" s="158"/>
      <c r="B362" s="92"/>
      <c r="C362" s="93" t="s">
        <v>6</v>
      </c>
      <c r="D362" s="94">
        <v>0</v>
      </c>
      <c r="E362" s="95">
        <v>0</v>
      </c>
      <c r="F362" s="95">
        <v>0</v>
      </c>
      <c r="G362" s="145"/>
      <c r="H362" s="197"/>
    </row>
    <row r="363" spans="1:8" ht="28.5" customHeight="1" hidden="1">
      <c r="A363" s="158"/>
      <c r="B363" s="92"/>
      <c r="C363" s="96" t="s">
        <v>166</v>
      </c>
      <c r="D363" s="94">
        <v>0</v>
      </c>
      <c r="E363" s="95">
        <v>0</v>
      </c>
      <c r="F363" s="95">
        <v>0</v>
      </c>
      <c r="G363" s="146"/>
      <c r="H363" s="205"/>
    </row>
    <row r="364" spans="1:8" ht="15.75" hidden="1">
      <c r="A364" s="158"/>
      <c r="B364" s="92" t="s">
        <v>162</v>
      </c>
      <c r="C364" s="91"/>
      <c r="D364" s="94"/>
      <c r="E364" s="95"/>
      <c r="F364" s="95"/>
      <c r="G364" s="145"/>
      <c r="H364" s="76"/>
    </row>
    <row r="365" spans="1:8" ht="25.5" hidden="1">
      <c r="A365" s="159" t="s">
        <v>221</v>
      </c>
      <c r="B365" s="36" t="s">
        <v>159</v>
      </c>
      <c r="C365" s="40" t="s">
        <v>3</v>
      </c>
      <c r="D365" s="66">
        <v>0</v>
      </c>
      <c r="E365" s="39">
        <v>0</v>
      </c>
      <c r="F365" s="39">
        <v>0</v>
      </c>
      <c r="G365" s="147"/>
      <c r="H365" s="206" t="s">
        <v>169</v>
      </c>
    </row>
    <row r="366" spans="1:8" ht="14.25" hidden="1">
      <c r="A366" s="159"/>
      <c r="B366" s="36" t="s">
        <v>223</v>
      </c>
      <c r="C366" s="37" t="s">
        <v>4</v>
      </c>
      <c r="D366" s="67">
        <v>0</v>
      </c>
      <c r="E366" s="38">
        <v>0</v>
      </c>
      <c r="F366" s="38">
        <v>0</v>
      </c>
      <c r="G366" s="148"/>
      <c r="H366" s="207"/>
    </row>
    <row r="367" spans="1:8" ht="14.25" hidden="1">
      <c r="A367" s="159"/>
      <c r="B367" s="36" t="s">
        <v>224</v>
      </c>
      <c r="C367" s="37" t="s">
        <v>5</v>
      </c>
      <c r="D367" s="67">
        <v>0</v>
      </c>
      <c r="E367" s="38">
        <v>0</v>
      </c>
      <c r="F367" s="38">
        <v>0</v>
      </c>
      <c r="G367" s="148"/>
      <c r="H367" s="207"/>
    </row>
    <row r="368" spans="1:8" ht="14.25" hidden="1">
      <c r="A368" s="159"/>
      <c r="B368" s="36"/>
      <c r="C368" s="37" t="s">
        <v>6</v>
      </c>
      <c r="D368" s="67">
        <v>0</v>
      </c>
      <c r="E368" s="38">
        <v>0</v>
      </c>
      <c r="F368" s="38">
        <v>0</v>
      </c>
      <c r="G368" s="148"/>
      <c r="H368" s="207"/>
    </row>
    <row r="369" spans="1:8" ht="14.25" hidden="1">
      <c r="A369" s="159"/>
      <c r="B369" s="36"/>
      <c r="C369" s="60" t="s">
        <v>166</v>
      </c>
      <c r="D369" s="67">
        <v>0</v>
      </c>
      <c r="E369" s="38">
        <v>0</v>
      </c>
      <c r="F369" s="38">
        <v>0</v>
      </c>
      <c r="G369" s="149"/>
      <c r="H369" s="208"/>
    </row>
    <row r="370" spans="1:8" ht="30" hidden="1">
      <c r="A370" s="160" t="s">
        <v>101</v>
      </c>
      <c r="B370" s="78" t="s">
        <v>107</v>
      </c>
      <c r="C370" s="79" t="s">
        <v>3</v>
      </c>
      <c r="D370" s="80">
        <f>D371</f>
        <v>0</v>
      </c>
      <c r="E370" s="80">
        <v>1700</v>
      </c>
      <c r="F370" s="80">
        <v>1700</v>
      </c>
      <c r="G370" s="150"/>
      <c r="H370" s="196"/>
    </row>
    <row r="371" spans="1:8" ht="15" hidden="1">
      <c r="A371" s="160"/>
      <c r="B371" s="78"/>
      <c r="C371" s="79" t="s">
        <v>4</v>
      </c>
      <c r="D371" s="80">
        <v>0</v>
      </c>
      <c r="E371" s="80">
        <v>0</v>
      </c>
      <c r="F371" s="80">
        <v>0</v>
      </c>
      <c r="G371" s="151"/>
      <c r="H371" s="197"/>
    </row>
    <row r="372" spans="1:8" ht="15" hidden="1">
      <c r="A372" s="160"/>
      <c r="B372" s="78"/>
      <c r="C372" s="79" t="s">
        <v>5</v>
      </c>
      <c r="D372" s="80">
        <v>0</v>
      </c>
      <c r="E372" s="80">
        <v>0</v>
      </c>
      <c r="F372" s="80">
        <v>0</v>
      </c>
      <c r="G372" s="151"/>
      <c r="H372" s="197"/>
    </row>
    <row r="373" spans="1:8" ht="15" hidden="1">
      <c r="A373" s="160"/>
      <c r="B373" s="89"/>
      <c r="C373" s="79" t="s">
        <v>6</v>
      </c>
      <c r="D373" s="80">
        <v>0</v>
      </c>
      <c r="E373" s="80">
        <v>0</v>
      </c>
      <c r="F373" s="80">
        <v>0</v>
      </c>
      <c r="G373" s="151"/>
      <c r="H373" s="197"/>
    </row>
    <row r="374" spans="1:8" ht="30" hidden="1">
      <c r="A374" s="160"/>
      <c r="B374" s="89"/>
      <c r="C374" s="81" t="s">
        <v>166</v>
      </c>
      <c r="D374" s="80">
        <v>0</v>
      </c>
      <c r="E374" s="80">
        <v>0</v>
      </c>
      <c r="F374" s="80">
        <v>0</v>
      </c>
      <c r="G374" s="152"/>
      <c r="H374" s="205"/>
    </row>
    <row r="375" spans="1:8" ht="25.5" hidden="1">
      <c r="A375" s="157" t="s">
        <v>102</v>
      </c>
      <c r="B375" s="70" t="s">
        <v>109</v>
      </c>
      <c r="C375" s="71" t="s">
        <v>3</v>
      </c>
      <c r="D375" s="72">
        <f>D376</f>
        <v>0</v>
      </c>
      <c r="E375" s="72">
        <f>E376</f>
        <v>0</v>
      </c>
      <c r="F375" s="72">
        <f>F376</f>
        <v>0</v>
      </c>
      <c r="G375" s="153"/>
      <c r="H375" s="196" t="s">
        <v>179</v>
      </c>
    </row>
    <row r="376" spans="1:8" ht="14.25" hidden="1">
      <c r="A376" s="157"/>
      <c r="B376" s="90"/>
      <c r="C376" s="74" t="s">
        <v>4</v>
      </c>
      <c r="D376" s="75">
        <v>0</v>
      </c>
      <c r="E376" s="75">
        <v>0</v>
      </c>
      <c r="F376" s="75">
        <v>0</v>
      </c>
      <c r="G376" s="154"/>
      <c r="H376" s="197"/>
    </row>
    <row r="377" spans="1:8" ht="14.25" hidden="1">
      <c r="A377" s="157"/>
      <c r="B377" s="90"/>
      <c r="C377" s="74" t="s">
        <v>5</v>
      </c>
      <c r="D377" s="75">
        <v>0</v>
      </c>
      <c r="E377" s="75">
        <v>0</v>
      </c>
      <c r="F377" s="75">
        <v>0</v>
      </c>
      <c r="G377" s="154"/>
      <c r="H377" s="197"/>
    </row>
    <row r="378" spans="1:8" ht="14.25" hidden="1">
      <c r="A378" s="157"/>
      <c r="B378" s="90"/>
      <c r="C378" s="73" t="s">
        <v>6</v>
      </c>
      <c r="D378" s="77">
        <v>0</v>
      </c>
      <c r="E378" s="77">
        <v>0</v>
      </c>
      <c r="F378" s="77">
        <v>0</v>
      </c>
      <c r="G378" s="143"/>
      <c r="H378" s="197"/>
    </row>
    <row r="379" ht="14.25">
      <c r="A379" s="161"/>
    </row>
    <row r="380" ht="14.25">
      <c r="A380" s="161"/>
    </row>
    <row r="381" ht="14.25">
      <c r="A381" s="161"/>
    </row>
    <row r="382" ht="14.25">
      <c r="A382" s="161"/>
    </row>
    <row r="383" ht="14.25">
      <c r="A383" s="161"/>
    </row>
    <row r="384" ht="14.25">
      <c r="A384" s="161"/>
    </row>
    <row r="385" ht="14.25">
      <c r="A385" s="161"/>
    </row>
    <row r="386" ht="14.25">
      <c r="A386" s="161"/>
    </row>
    <row r="387" ht="14.25">
      <c r="A387" s="161"/>
    </row>
    <row r="388" ht="14.25">
      <c r="A388" s="161"/>
    </row>
    <row r="389" ht="14.25">
      <c r="A389" s="161"/>
    </row>
    <row r="390" ht="14.25">
      <c r="A390" s="161"/>
    </row>
    <row r="391" ht="14.25">
      <c r="A391" s="161"/>
    </row>
  </sheetData>
  <sheetProtection/>
  <mergeCells count="264">
    <mergeCell ref="H79:H80"/>
    <mergeCell ref="A81:A82"/>
    <mergeCell ref="B81:B82"/>
    <mergeCell ref="H81:H82"/>
    <mergeCell ref="A32:A34"/>
    <mergeCell ref="B32:B34"/>
    <mergeCell ref="A49:A50"/>
    <mergeCell ref="B49:B50"/>
    <mergeCell ref="A39:A40"/>
    <mergeCell ref="B39:B40"/>
    <mergeCell ref="A320:A324"/>
    <mergeCell ref="B320:B324"/>
    <mergeCell ref="A325:A329"/>
    <mergeCell ref="B325:B329"/>
    <mergeCell ref="A79:A80"/>
    <mergeCell ref="B79:B80"/>
    <mergeCell ref="A305:A309"/>
    <mergeCell ref="A310:A314"/>
    <mergeCell ref="B310:B314"/>
    <mergeCell ref="B305:B309"/>
    <mergeCell ref="A345:A349"/>
    <mergeCell ref="A350:A354"/>
    <mergeCell ref="B345:B349"/>
    <mergeCell ref="B350:B354"/>
    <mergeCell ref="A330:A334"/>
    <mergeCell ref="B330:B334"/>
    <mergeCell ref="A335:A339"/>
    <mergeCell ref="B335:B339"/>
    <mergeCell ref="A340:A344"/>
    <mergeCell ref="B340:B344"/>
    <mergeCell ref="A315:A319"/>
    <mergeCell ref="B315:B319"/>
    <mergeCell ref="A285:A289"/>
    <mergeCell ref="B285:B289"/>
    <mergeCell ref="A290:A294"/>
    <mergeCell ref="B290:B294"/>
    <mergeCell ref="A300:A304"/>
    <mergeCell ref="B300:B304"/>
    <mergeCell ref="A295:A299"/>
    <mergeCell ref="B295:B299"/>
    <mergeCell ref="B265:B269"/>
    <mergeCell ref="A270:A274"/>
    <mergeCell ref="B270:B274"/>
    <mergeCell ref="A275:A279"/>
    <mergeCell ref="B275:B279"/>
    <mergeCell ref="A280:A284"/>
    <mergeCell ref="B280:B284"/>
    <mergeCell ref="A44:A46"/>
    <mergeCell ref="B44:B46"/>
    <mergeCell ref="A35:A36"/>
    <mergeCell ref="B35:B36"/>
    <mergeCell ref="A37:A38"/>
    <mergeCell ref="B37:B38"/>
    <mergeCell ref="A47:A48"/>
    <mergeCell ref="B47:B48"/>
    <mergeCell ref="A24:A25"/>
    <mergeCell ref="B24:B25"/>
    <mergeCell ref="A26:A28"/>
    <mergeCell ref="B26:B28"/>
    <mergeCell ref="A29:A31"/>
    <mergeCell ref="B29:B31"/>
    <mergeCell ref="A41:A43"/>
    <mergeCell ref="B41:B43"/>
    <mergeCell ref="A136:A137"/>
    <mergeCell ref="A245:A249"/>
    <mergeCell ref="B245:B249"/>
    <mergeCell ref="A250:A254"/>
    <mergeCell ref="H290:H294"/>
    <mergeCell ref="B250:B254"/>
    <mergeCell ref="A260:A264"/>
    <mergeCell ref="B260:B264"/>
    <mergeCell ref="A265:A269"/>
    <mergeCell ref="H204:H208"/>
    <mergeCell ref="H315:H319"/>
    <mergeCell ref="H330:H334"/>
    <mergeCell ref="H265:H269"/>
    <mergeCell ref="H285:H289"/>
    <mergeCell ref="H320:H324"/>
    <mergeCell ref="H300:H304"/>
    <mergeCell ref="H280:H284"/>
    <mergeCell ref="H270:H274"/>
    <mergeCell ref="H305:H309"/>
    <mergeCell ref="H295:H299"/>
    <mergeCell ref="H375:H378"/>
    <mergeCell ref="H350:H354"/>
    <mergeCell ref="H365:H369"/>
    <mergeCell ref="H359:H363"/>
    <mergeCell ref="H325:H329"/>
    <mergeCell ref="H340:H344"/>
    <mergeCell ref="H335:H339"/>
    <mergeCell ref="H345:H349"/>
    <mergeCell ref="H370:H374"/>
    <mergeCell ref="H220:H224"/>
    <mergeCell ref="H235:H238"/>
    <mergeCell ref="H255:H259"/>
    <mergeCell ref="H275:H279"/>
    <mergeCell ref="H310:H314"/>
    <mergeCell ref="H260:H264"/>
    <mergeCell ref="H225:H229"/>
    <mergeCell ref="A5:A6"/>
    <mergeCell ref="B5:B6"/>
    <mergeCell ref="C5:C6"/>
    <mergeCell ref="H24:H25"/>
    <mergeCell ref="A89:A90"/>
    <mergeCell ref="H153:H156"/>
    <mergeCell ref="H35:H36"/>
    <mergeCell ref="H29:H31"/>
    <mergeCell ref="H148:H152"/>
    <mergeCell ref="H41:H43"/>
    <mergeCell ref="A22:A23"/>
    <mergeCell ref="B22:B23"/>
    <mergeCell ref="H7:H16"/>
    <mergeCell ref="H209:H213"/>
    <mergeCell ref="H178:H182"/>
    <mergeCell ref="H184:H188"/>
    <mergeCell ref="H168:H172"/>
    <mergeCell ref="H194:H198"/>
    <mergeCell ref="H26:H28"/>
    <mergeCell ref="H173:H176"/>
    <mergeCell ref="A59:A60"/>
    <mergeCell ref="A61:A62"/>
    <mergeCell ref="H157:H161"/>
    <mergeCell ref="B87:B88"/>
    <mergeCell ref="B89:B90"/>
    <mergeCell ref="H89:H90"/>
    <mergeCell ref="A85:A86"/>
    <mergeCell ref="A126:A127"/>
    <mergeCell ref="A128:A129"/>
    <mergeCell ref="A130:A131"/>
    <mergeCell ref="E1:H1"/>
    <mergeCell ref="E2:H2"/>
    <mergeCell ref="H77:H78"/>
    <mergeCell ref="H37:H38"/>
    <mergeCell ref="H69:H70"/>
    <mergeCell ref="H71:H72"/>
    <mergeCell ref="H57:H58"/>
    <mergeCell ref="H59:H60"/>
    <mergeCell ref="H61:H62"/>
    <mergeCell ref="H39:H40"/>
    <mergeCell ref="A87:A88"/>
    <mergeCell ref="H85:H86"/>
    <mergeCell ref="H87:H88"/>
    <mergeCell ref="B85:B86"/>
    <mergeCell ref="A83:A84"/>
    <mergeCell ref="B83:B84"/>
    <mergeCell ref="H83:H84"/>
    <mergeCell ref="H67:H68"/>
    <mergeCell ref="H73:H74"/>
    <mergeCell ref="H75:H76"/>
    <mergeCell ref="B3:M3"/>
    <mergeCell ref="B4:D4"/>
    <mergeCell ref="H5:H6"/>
    <mergeCell ref="D5:G5"/>
    <mergeCell ref="B59:B60"/>
    <mergeCell ref="B61:B62"/>
    <mergeCell ref="H17:H21"/>
    <mergeCell ref="H63:H64"/>
    <mergeCell ref="H65:H66"/>
    <mergeCell ref="H49:H52"/>
    <mergeCell ref="H32:H34"/>
    <mergeCell ref="H53:H54"/>
    <mergeCell ref="H55:H56"/>
    <mergeCell ref="H47:H48"/>
    <mergeCell ref="H101:H102"/>
    <mergeCell ref="H97:H98"/>
    <mergeCell ref="H103:H104"/>
    <mergeCell ref="B124:B125"/>
    <mergeCell ref="H22:H23"/>
    <mergeCell ref="H44:H46"/>
    <mergeCell ref="H99:H100"/>
    <mergeCell ref="H91:H92"/>
    <mergeCell ref="H93:H94"/>
    <mergeCell ref="H95:H96"/>
    <mergeCell ref="H120:H121"/>
    <mergeCell ref="H116:H117"/>
    <mergeCell ref="H122:H123"/>
    <mergeCell ref="H124:H125"/>
    <mergeCell ref="H114:H115"/>
    <mergeCell ref="H107:H108"/>
    <mergeCell ref="H162:H166"/>
    <mergeCell ref="H250:H254"/>
    <mergeCell ref="H245:H249"/>
    <mergeCell ref="H230:H234"/>
    <mergeCell ref="H110:H111"/>
    <mergeCell ref="H112:H113"/>
    <mergeCell ref="H118:H119"/>
    <mergeCell ref="H199:H203"/>
    <mergeCell ref="H189:H193"/>
    <mergeCell ref="H240:H243"/>
    <mergeCell ref="B136:B137"/>
    <mergeCell ref="H136:H137"/>
    <mergeCell ref="H138:H142"/>
    <mergeCell ref="H126:H127"/>
    <mergeCell ref="B130:B131"/>
    <mergeCell ref="H130:H131"/>
    <mergeCell ref="B126:B127"/>
    <mergeCell ref="B128:B129"/>
    <mergeCell ref="H128:H129"/>
    <mergeCell ref="A132:A133"/>
    <mergeCell ref="B132:B133"/>
    <mergeCell ref="H132:H133"/>
    <mergeCell ref="A134:A135"/>
    <mergeCell ref="B134:B135"/>
    <mergeCell ref="H134:H135"/>
    <mergeCell ref="A53:A54"/>
    <mergeCell ref="B53:B54"/>
    <mergeCell ref="A55:A56"/>
    <mergeCell ref="B55:B56"/>
    <mergeCell ref="A57:A58"/>
    <mergeCell ref="B57:B58"/>
    <mergeCell ref="A63:A64"/>
    <mergeCell ref="B63:B64"/>
    <mergeCell ref="A65:A66"/>
    <mergeCell ref="B65:B66"/>
    <mergeCell ref="A67:A68"/>
    <mergeCell ref="B67:B68"/>
    <mergeCell ref="A75:A76"/>
    <mergeCell ref="B75:B76"/>
    <mergeCell ref="A77:A78"/>
    <mergeCell ref="B77:B78"/>
    <mergeCell ref="A69:A70"/>
    <mergeCell ref="B69:B70"/>
    <mergeCell ref="A71:A72"/>
    <mergeCell ref="B71:B72"/>
    <mergeCell ref="A73:A74"/>
    <mergeCell ref="B73:B74"/>
    <mergeCell ref="A17:A21"/>
    <mergeCell ref="B17:B21"/>
    <mergeCell ref="A12:A16"/>
    <mergeCell ref="B12:B16"/>
    <mergeCell ref="A7:A11"/>
    <mergeCell ref="B7:B11"/>
    <mergeCell ref="A138:A142"/>
    <mergeCell ref="B138:B142"/>
    <mergeCell ref="A143:A147"/>
    <mergeCell ref="B143:B147"/>
    <mergeCell ref="A157:A161"/>
    <mergeCell ref="B157:B161"/>
    <mergeCell ref="A162:A166"/>
    <mergeCell ref="B162:B166"/>
    <mergeCell ref="A178:A183"/>
    <mergeCell ref="B178:B183"/>
    <mergeCell ref="A184:A188"/>
    <mergeCell ref="B184:B188"/>
    <mergeCell ref="A230:A234"/>
    <mergeCell ref="B230:B234"/>
    <mergeCell ref="A189:A193"/>
    <mergeCell ref="B189:B193"/>
    <mergeCell ref="A194:A198"/>
    <mergeCell ref="B194:B198"/>
    <mergeCell ref="A199:A203"/>
    <mergeCell ref="B199:B203"/>
    <mergeCell ref="A225:A229"/>
    <mergeCell ref="B225:B229"/>
    <mergeCell ref="B103:B104"/>
    <mergeCell ref="H105:H106"/>
    <mergeCell ref="A240:A244"/>
    <mergeCell ref="B240:B244"/>
    <mergeCell ref="A204:A208"/>
    <mergeCell ref="B204:B208"/>
    <mergeCell ref="A209:A213"/>
    <mergeCell ref="B209:B213"/>
    <mergeCell ref="A235:A239"/>
    <mergeCell ref="B235:B23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5" r:id="rId1"/>
  <rowBreaks count="5" manualBreakCount="5">
    <brk id="35" max="7" man="1"/>
    <brk id="70" max="7" man="1"/>
    <brk id="121" max="7" man="1"/>
    <brk id="180" max="7" man="1"/>
    <brk id="249" max="7" man="1"/>
  </rowBreaks>
  <colBreaks count="1" manualBreakCount="1">
    <brk id="8" max="4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71"/>
  <sheetViews>
    <sheetView zoomScale="75" zoomScaleNormal="75" zoomScalePageLayoutView="0" workbookViewId="0" topLeftCell="A58">
      <selection activeCell="H38" sqref="H38"/>
    </sheetView>
  </sheetViews>
  <sheetFormatPr defaultColWidth="9.140625" defaultRowHeight="12.75"/>
  <cols>
    <col min="1" max="1" width="8.140625" style="0" customWidth="1"/>
    <col min="2" max="2" width="50.00390625" style="0" customWidth="1"/>
    <col min="3" max="3" width="27.8515625" style="0" customWidth="1"/>
    <col min="4" max="4" width="17.8515625" style="0" customWidth="1"/>
    <col min="5" max="5" width="16.8515625" style="0" customWidth="1"/>
    <col min="6" max="6" width="17.140625" style="0" customWidth="1"/>
    <col min="7" max="7" width="11.00390625" style="0" bestFit="1" customWidth="1"/>
  </cols>
  <sheetData>
    <row r="2" spans="2:12" ht="12.75" customHeight="1">
      <c r="B2" s="304" t="s">
        <v>103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spans="2:12" ht="15.75">
      <c r="B3" s="305" t="s">
        <v>104</v>
      </c>
      <c r="C3" s="287"/>
      <c r="D3" s="12"/>
      <c r="E3" s="12"/>
      <c r="F3" s="12"/>
      <c r="G3" s="12"/>
      <c r="H3" s="12"/>
      <c r="I3" s="12"/>
      <c r="J3" s="12"/>
      <c r="K3" s="12"/>
      <c r="L3" s="12"/>
    </row>
    <row r="4" spans="1:6" ht="12.75">
      <c r="A4" s="288"/>
      <c r="B4" s="307" t="s">
        <v>0</v>
      </c>
      <c r="C4" s="309" t="s">
        <v>1</v>
      </c>
      <c r="D4" s="311" t="s">
        <v>2</v>
      </c>
      <c r="E4" s="312"/>
      <c r="F4" s="313"/>
    </row>
    <row r="5" spans="1:6" ht="12.75">
      <c r="A5" s="306"/>
      <c r="B5" s="308"/>
      <c r="C5" s="310"/>
      <c r="D5" s="1">
        <v>2014</v>
      </c>
      <c r="E5" s="1">
        <v>2015</v>
      </c>
      <c r="F5" s="1">
        <v>2016</v>
      </c>
    </row>
    <row r="6" spans="1:6" ht="63">
      <c r="A6" s="2"/>
      <c r="B6" s="9" t="s">
        <v>54</v>
      </c>
      <c r="C6" s="13" t="s">
        <v>3</v>
      </c>
      <c r="D6" s="6">
        <f aca="true" t="shared" si="0" ref="D6:F7">D11+D161+D247+D272+D282</f>
        <v>124979.695</v>
      </c>
      <c r="E6" s="6">
        <f t="shared" si="0"/>
        <v>80000</v>
      </c>
      <c r="F6" s="6">
        <f t="shared" si="0"/>
        <v>80000</v>
      </c>
    </row>
    <row r="7" spans="1:6" ht="12.75">
      <c r="A7" s="2"/>
      <c r="B7" s="11"/>
      <c r="C7" s="3" t="s">
        <v>4</v>
      </c>
      <c r="D7" s="6">
        <f t="shared" si="0"/>
        <v>98199.995</v>
      </c>
      <c r="E7" s="6">
        <f t="shared" si="0"/>
        <v>80000</v>
      </c>
      <c r="F7" s="6">
        <f t="shared" si="0"/>
        <v>80000</v>
      </c>
    </row>
    <row r="8" spans="1:6" ht="12.75">
      <c r="A8" s="2"/>
      <c r="B8" s="11"/>
      <c r="C8" s="3" t="s">
        <v>5</v>
      </c>
      <c r="D8" s="5">
        <f>D13+D163+D249+D284</f>
        <v>6244.7</v>
      </c>
      <c r="E8" s="5">
        <f>E13+E163+E249+E284</f>
        <v>0</v>
      </c>
      <c r="F8" s="5">
        <f>F13+F163+F249+F284</f>
        <v>0</v>
      </c>
    </row>
    <row r="9" spans="1:6" ht="12.75">
      <c r="A9" s="3"/>
      <c r="B9" s="10"/>
      <c r="C9" s="3" t="s">
        <v>6</v>
      </c>
      <c r="D9" s="5">
        <f>D14+D164+D250+D280+D285</f>
        <v>8535</v>
      </c>
      <c r="E9" s="5">
        <f>E14+E164+E250+E280+E285</f>
        <v>0</v>
      </c>
      <c r="F9" s="5">
        <f>F14+F164+F250+F280+F285</f>
        <v>0</v>
      </c>
    </row>
    <row r="10" spans="1:6" ht="12.75">
      <c r="A10" s="3"/>
      <c r="B10" s="10"/>
      <c r="C10" s="3" t="s">
        <v>7</v>
      </c>
      <c r="D10" s="5">
        <f>D15+D165+D251+D276+D286</f>
        <v>12000</v>
      </c>
      <c r="E10" s="5">
        <f>E15+E165+E251+E276+E286</f>
        <v>0</v>
      </c>
      <c r="F10" s="5">
        <f>F15+F165+F251+F276+F286</f>
        <v>0</v>
      </c>
    </row>
    <row r="11" spans="1:6" ht="25.5">
      <c r="A11" s="19">
        <v>1</v>
      </c>
      <c r="B11" s="20" t="s">
        <v>8</v>
      </c>
      <c r="C11" s="21" t="s">
        <v>3</v>
      </c>
      <c r="D11" s="22">
        <f>D16+D21+D26+D31+D36+D41+D46+D51+D56+D61+D66+D71+D76+D81+D86+D91+D96+D101+D106+D111+D116+D121+D126+D131+D136+D141+D146+D151+D156</f>
        <v>14100</v>
      </c>
      <c r="E11" s="22">
        <f>E16+E21+E26+E31+E36+E41+E46+E51+E56+E61+E66+E71+E76+E81+E86+E91+E96+E101+E106+E111+E116+E121+E126+E131+E136+E141+E146+E151+E156</f>
        <v>21200</v>
      </c>
      <c r="F11" s="22">
        <f>F16+F21+F26+F31+F36+F41+F46+F51+F56+F61+F66+F71+F76+F81+F86+F91+F96+F101+F106+F111+F116+F121+F126+F131+F136+F141+F146+F151+F156</f>
        <v>37300</v>
      </c>
    </row>
    <row r="12" spans="1:6" ht="13.5">
      <c r="A12" s="19"/>
      <c r="B12" s="23"/>
      <c r="C12" s="19" t="s">
        <v>4</v>
      </c>
      <c r="D12" s="22">
        <f>D17+D22+D27+D37+D42+D47+D52+D57+D62+D67+D72+D77+D82+D87+D92+D97+D102+D107+D112+D117+D122+D127+D132+D137+D142+D147+D152+D157</f>
        <v>14100</v>
      </c>
      <c r="E12" s="22">
        <f>E17+E22+E27+E37+E42+E47+E52+E57+E62+E67+E72+E77+E82+E87+E92+E97+E102+E107+E112+E117+E122+E127+E132+E137+E142+E147+E152+E157+E32</f>
        <v>21200</v>
      </c>
      <c r="F12" s="22">
        <f>F17+F22+F27+F37+F42+F47+F52+F57+F62+F67+F72+F77+F82+F87+F92+F97+F102+F107+F112+F117+F122+F127+F132+F137+F142+F147+F152+F157+F32</f>
        <v>37300</v>
      </c>
    </row>
    <row r="13" spans="1:6" ht="13.5">
      <c r="A13" s="19"/>
      <c r="B13" s="23"/>
      <c r="C13" s="19" t="s">
        <v>5</v>
      </c>
      <c r="D13" s="22">
        <f>D18+D23+D28+D33+D38+D43+D48+D53+D58+D63+D68+D73+D78+D83+D88+D93+D98+D103+D108+D113+D118+D123+D128+D133+D138+D143+D148+D153+D158</f>
        <v>0</v>
      </c>
      <c r="E13" s="22">
        <f>E18+E23+E28+E33+E38+E43+E48+E53+E58+E63+E68+E73+E78+E83+E88+E93+E98+E103+E108+E113+E118+E123+E128+E133+E138+E143+E148+E153+E158</f>
        <v>0</v>
      </c>
      <c r="F13" s="22">
        <f>F18+F23+F28+F33+F38+F43+F48+F53+F58+F63+F68+F73+F78+F83+F88+F93+F98+F103+F108+F113+F118+F123+F128+F133+F138+F143+F148+F153+F158</f>
        <v>0</v>
      </c>
    </row>
    <row r="14" spans="1:6" ht="12.75">
      <c r="A14" s="19"/>
      <c r="B14" s="24"/>
      <c r="C14" s="19" t="s">
        <v>6</v>
      </c>
      <c r="D14" s="22">
        <v>0</v>
      </c>
      <c r="E14" s="22">
        <v>0</v>
      </c>
      <c r="F14" s="22">
        <v>0</v>
      </c>
    </row>
    <row r="15" spans="1:6" ht="12.75">
      <c r="A15" s="19"/>
      <c r="B15" s="24"/>
      <c r="C15" s="19" t="s">
        <v>7</v>
      </c>
      <c r="D15" s="22">
        <v>0</v>
      </c>
      <c r="E15" s="22">
        <v>0</v>
      </c>
      <c r="F15" s="22">
        <v>0</v>
      </c>
    </row>
    <row r="16" spans="1:6" ht="50.25" customHeight="1">
      <c r="A16" s="15" t="s">
        <v>55</v>
      </c>
      <c r="B16" s="14" t="s">
        <v>150</v>
      </c>
      <c r="C16" s="1" t="s">
        <v>3</v>
      </c>
      <c r="D16" s="6">
        <v>5300</v>
      </c>
      <c r="E16" s="6">
        <v>0</v>
      </c>
      <c r="F16" s="6">
        <v>0</v>
      </c>
    </row>
    <row r="17" spans="1:6" ht="12.75">
      <c r="A17" s="2"/>
      <c r="B17" s="14"/>
      <c r="C17" s="25" t="s">
        <v>4</v>
      </c>
      <c r="D17" s="8">
        <v>5300</v>
      </c>
      <c r="E17" s="8">
        <v>0</v>
      </c>
      <c r="F17" s="8">
        <v>0</v>
      </c>
    </row>
    <row r="18" spans="1:6" ht="12.75">
      <c r="A18" s="2"/>
      <c r="B18" s="14"/>
      <c r="C18" s="25" t="s">
        <v>5</v>
      </c>
      <c r="D18" s="8">
        <v>0</v>
      </c>
      <c r="E18" s="8">
        <v>0</v>
      </c>
      <c r="F18" s="8">
        <v>0</v>
      </c>
    </row>
    <row r="19" spans="1:6" ht="12.75">
      <c r="A19" s="2"/>
      <c r="B19" s="14"/>
      <c r="C19" s="2" t="s">
        <v>6</v>
      </c>
      <c r="D19" s="4">
        <v>0</v>
      </c>
      <c r="E19" s="4">
        <v>0</v>
      </c>
      <c r="F19" s="4">
        <v>0</v>
      </c>
    </row>
    <row r="20" spans="1:6" ht="12.75">
      <c r="A20" s="2"/>
      <c r="B20" s="14"/>
      <c r="C20" s="2" t="s">
        <v>7</v>
      </c>
      <c r="D20" s="4">
        <v>0</v>
      </c>
      <c r="E20" s="4">
        <v>0</v>
      </c>
      <c r="F20" s="4">
        <v>0</v>
      </c>
    </row>
    <row r="21" spans="1:6" ht="34.5" customHeight="1">
      <c r="A21" s="15" t="s">
        <v>56</v>
      </c>
      <c r="B21" s="26" t="s">
        <v>19</v>
      </c>
      <c r="C21" s="1" t="s">
        <v>3</v>
      </c>
      <c r="D21" s="6">
        <f>D22+D23+D24+D25</f>
        <v>600</v>
      </c>
      <c r="E21" s="6">
        <v>0</v>
      </c>
      <c r="F21" s="6">
        <v>0</v>
      </c>
    </row>
    <row r="22" spans="1:6" ht="12.75">
      <c r="A22" s="4"/>
      <c r="B22" s="26"/>
      <c r="C22" s="25" t="s">
        <v>4</v>
      </c>
      <c r="D22" s="8">
        <v>600</v>
      </c>
      <c r="E22" s="8">
        <v>0</v>
      </c>
      <c r="F22" s="8">
        <v>0</v>
      </c>
    </row>
    <row r="23" spans="1:6" ht="12.75">
      <c r="A23" s="4"/>
      <c r="B23" s="26"/>
      <c r="C23" s="25" t="s">
        <v>5</v>
      </c>
      <c r="D23" s="8">
        <v>0</v>
      </c>
      <c r="E23" s="8">
        <v>0</v>
      </c>
      <c r="F23" s="8">
        <v>0</v>
      </c>
    </row>
    <row r="24" spans="1:6" ht="12.75">
      <c r="A24" s="4"/>
      <c r="B24" s="26"/>
      <c r="C24" s="2" t="s">
        <v>6</v>
      </c>
      <c r="D24" s="4">
        <v>0</v>
      </c>
      <c r="E24" s="4">
        <v>0</v>
      </c>
      <c r="F24" s="4">
        <v>0</v>
      </c>
    </row>
    <row r="25" spans="1:6" ht="12.75">
      <c r="A25" s="4"/>
      <c r="B25" s="26"/>
      <c r="C25" s="2" t="s">
        <v>7</v>
      </c>
      <c r="D25" s="4">
        <v>0</v>
      </c>
      <c r="E25" s="4">
        <v>0</v>
      </c>
      <c r="F25" s="4">
        <v>0</v>
      </c>
    </row>
    <row r="26" spans="1:6" ht="37.5" customHeight="1">
      <c r="A26" s="50" t="s">
        <v>57</v>
      </c>
      <c r="B26" s="51" t="s">
        <v>151</v>
      </c>
      <c r="C26" s="52" t="s">
        <v>3</v>
      </c>
      <c r="D26" s="53">
        <v>0</v>
      </c>
      <c r="E26" s="53">
        <v>0</v>
      </c>
      <c r="F26" s="53">
        <v>3000</v>
      </c>
    </row>
    <row r="27" spans="1:6" ht="12.75">
      <c r="A27" s="54"/>
      <c r="B27" s="55"/>
      <c r="C27" s="56" t="s">
        <v>4</v>
      </c>
      <c r="D27" s="54">
        <v>0</v>
      </c>
      <c r="E27" s="54">
        <v>0</v>
      </c>
      <c r="F27" s="54">
        <v>3000</v>
      </c>
    </row>
    <row r="28" spans="1:6" ht="12.75">
      <c r="A28" s="54"/>
      <c r="B28" s="55"/>
      <c r="C28" s="56" t="s">
        <v>5</v>
      </c>
      <c r="D28" s="54">
        <v>0</v>
      </c>
      <c r="E28" s="54">
        <v>0</v>
      </c>
      <c r="F28" s="54">
        <v>0</v>
      </c>
    </row>
    <row r="29" spans="1:6" ht="12.75">
      <c r="A29" s="54"/>
      <c r="B29" s="55"/>
      <c r="C29" s="56" t="s">
        <v>6</v>
      </c>
      <c r="D29" s="54">
        <v>0</v>
      </c>
      <c r="E29" s="54">
        <v>0</v>
      </c>
      <c r="F29" s="54">
        <v>0</v>
      </c>
    </row>
    <row r="30" spans="1:6" ht="12.75">
      <c r="A30" s="54"/>
      <c r="B30" s="55"/>
      <c r="C30" s="56" t="s">
        <v>7</v>
      </c>
      <c r="D30" s="54">
        <v>0</v>
      </c>
      <c r="E30" s="54">
        <v>0</v>
      </c>
      <c r="F30" s="54">
        <v>0</v>
      </c>
    </row>
    <row r="31" spans="1:6" ht="12.75">
      <c r="A31" s="57" t="s">
        <v>58</v>
      </c>
      <c r="B31" s="55" t="s">
        <v>20</v>
      </c>
      <c r="C31" s="52" t="s">
        <v>3</v>
      </c>
      <c r="D31" s="53">
        <v>0</v>
      </c>
      <c r="E31" s="53">
        <v>0</v>
      </c>
      <c r="F31" s="53">
        <v>13000</v>
      </c>
    </row>
    <row r="32" spans="1:6" ht="12.75">
      <c r="A32" s="54"/>
      <c r="B32" s="58"/>
      <c r="C32" s="56" t="s">
        <v>4</v>
      </c>
      <c r="D32" s="54">
        <v>0</v>
      </c>
      <c r="E32" s="54">
        <v>0</v>
      </c>
      <c r="F32" s="54">
        <v>13000</v>
      </c>
    </row>
    <row r="33" spans="1:6" ht="12.75">
      <c r="A33" s="54"/>
      <c r="B33" s="55"/>
      <c r="C33" s="56" t="s">
        <v>5</v>
      </c>
      <c r="D33" s="54">
        <v>0</v>
      </c>
      <c r="E33" s="54">
        <v>0</v>
      </c>
      <c r="F33" s="54">
        <v>0</v>
      </c>
    </row>
    <row r="34" spans="1:6" ht="12.75">
      <c r="A34" s="54"/>
      <c r="B34" s="55"/>
      <c r="C34" s="56" t="s">
        <v>6</v>
      </c>
      <c r="D34" s="54">
        <v>0</v>
      </c>
      <c r="E34" s="54">
        <v>0</v>
      </c>
      <c r="F34" s="54">
        <v>0</v>
      </c>
    </row>
    <row r="35" spans="1:6" ht="12.75">
      <c r="A35" s="54"/>
      <c r="B35" s="55"/>
      <c r="C35" s="56" t="s">
        <v>7</v>
      </c>
      <c r="D35" s="54">
        <v>0</v>
      </c>
      <c r="E35" s="54">
        <v>0</v>
      </c>
      <c r="F35" s="54">
        <v>0</v>
      </c>
    </row>
    <row r="36" spans="1:6" ht="12.75">
      <c r="A36" s="57" t="s">
        <v>59</v>
      </c>
      <c r="B36" s="59" t="s">
        <v>25</v>
      </c>
      <c r="C36" s="52" t="s">
        <v>3</v>
      </c>
      <c r="D36" s="53">
        <v>0</v>
      </c>
      <c r="E36" s="53">
        <v>0</v>
      </c>
      <c r="F36" s="53">
        <v>1000</v>
      </c>
    </row>
    <row r="37" spans="1:6" ht="12.75">
      <c r="A37" s="54"/>
      <c r="B37" s="59"/>
      <c r="C37" s="56" t="s">
        <v>4</v>
      </c>
      <c r="D37" s="54">
        <v>0</v>
      </c>
      <c r="E37" s="54">
        <v>0</v>
      </c>
      <c r="F37" s="54">
        <v>1000</v>
      </c>
    </row>
    <row r="38" spans="1:6" ht="12.75">
      <c r="A38" s="54"/>
      <c r="B38" s="59"/>
      <c r="C38" s="56" t="s">
        <v>5</v>
      </c>
      <c r="D38" s="54">
        <v>0</v>
      </c>
      <c r="E38" s="54">
        <v>0</v>
      </c>
      <c r="F38" s="54">
        <v>0</v>
      </c>
    </row>
    <row r="39" spans="1:6" ht="12.75">
      <c r="A39" s="54"/>
      <c r="B39" s="59"/>
      <c r="C39" s="56" t="s">
        <v>6</v>
      </c>
      <c r="D39" s="54">
        <v>0</v>
      </c>
      <c r="E39" s="54">
        <v>0</v>
      </c>
      <c r="F39" s="54">
        <v>0</v>
      </c>
    </row>
    <row r="40" spans="1:6" ht="12.75">
      <c r="A40" s="54"/>
      <c r="B40" s="59"/>
      <c r="C40" s="56" t="s">
        <v>7</v>
      </c>
      <c r="D40" s="54">
        <v>0</v>
      </c>
      <c r="E40" s="54">
        <v>0</v>
      </c>
      <c r="F40" s="54">
        <v>0</v>
      </c>
    </row>
    <row r="41" spans="1:6" ht="12.75">
      <c r="A41" s="35" t="s">
        <v>60</v>
      </c>
      <c r="B41" s="36" t="s">
        <v>9</v>
      </c>
      <c r="C41" s="40" t="s">
        <v>3</v>
      </c>
      <c r="D41" s="39">
        <v>0</v>
      </c>
      <c r="E41" s="39">
        <v>0</v>
      </c>
      <c r="F41" s="39">
        <v>0</v>
      </c>
    </row>
    <row r="42" spans="1:6" ht="12.75">
      <c r="A42" s="38"/>
      <c r="B42" s="36"/>
      <c r="C42" s="37" t="s">
        <v>4</v>
      </c>
      <c r="D42" s="38">
        <v>0</v>
      </c>
      <c r="E42" s="38">
        <v>0</v>
      </c>
      <c r="F42" s="38">
        <v>0</v>
      </c>
    </row>
    <row r="43" spans="1:6" ht="12.75">
      <c r="A43" s="38"/>
      <c r="B43" s="36"/>
      <c r="C43" s="37" t="s">
        <v>5</v>
      </c>
      <c r="D43" s="38">
        <v>0</v>
      </c>
      <c r="E43" s="38">
        <v>0</v>
      </c>
      <c r="F43" s="38">
        <v>0</v>
      </c>
    </row>
    <row r="44" spans="1:6" ht="12.75">
      <c r="A44" s="38"/>
      <c r="B44" s="36"/>
      <c r="C44" s="37" t="s">
        <v>6</v>
      </c>
      <c r="D44" s="38">
        <v>0</v>
      </c>
      <c r="E44" s="38">
        <v>0</v>
      </c>
      <c r="F44" s="38">
        <v>0</v>
      </c>
    </row>
    <row r="45" spans="1:6" ht="12.75">
      <c r="A45" s="38"/>
      <c r="B45" s="36"/>
      <c r="C45" s="37" t="s">
        <v>7</v>
      </c>
      <c r="D45" s="38">
        <v>0</v>
      </c>
      <c r="E45" s="38">
        <v>0</v>
      </c>
      <c r="F45" s="38">
        <v>0</v>
      </c>
    </row>
    <row r="46" spans="1:6" ht="38.25">
      <c r="A46" s="35" t="s">
        <v>61</v>
      </c>
      <c r="B46" s="41" t="s">
        <v>26</v>
      </c>
      <c r="C46" s="40" t="s">
        <v>3</v>
      </c>
      <c r="D46" s="39">
        <v>0</v>
      </c>
      <c r="E46" s="39">
        <v>0</v>
      </c>
      <c r="F46" s="39">
        <v>0</v>
      </c>
    </row>
    <row r="47" spans="1:6" ht="12.75">
      <c r="A47" s="38"/>
      <c r="B47" s="36"/>
      <c r="C47" s="37" t="s">
        <v>4</v>
      </c>
      <c r="D47" s="38">
        <v>0</v>
      </c>
      <c r="E47" s="38">
        <v>0</v>
      </c>
      <c r="F47" s="38">
        <v>0</v>
      </c>
    </row>
    <row r="48" spans="1:6" ht="12.75">
      <c r="A48" s="38"/>
      <c r="B48" s="36"/>
      <c r="C48" s="37" t="s">
        <v>5</v>
      </c>
      <c r="D48" s="38">
        <v>0</v>
      </c>
      <c r="E48" s="38">
        <v>0</v>
      </c>
      <c r="F48" s="38">
        <v>0</v>
      </c>
    </row>
    <row r="49" spans="1:6" ht="12.75">
      <c r="A49" s="38"/>
      <c r="B49" s="36"/>
      <c r="C49" s="37" t="s">
        <v>6</v>
      </c>
      <c r="D49" s="38">
        <v>0</v>
      </c>
      <c r="E49" s="38">
        <v>0</v>
      </c>
      <c r="F49" s="38">
        <v>0</v>
      </c>
    </row>
    <row r="50" spans="1:6" ht="12.75">
      <c r="A50" s="38"/>
      <c r="B50" s="36"/>
      <c r="C50" s="37" t="s">
        <v>7</v>
      </c>
      <c r="D50" s="38">
        <v>0</v>
      </c>
      <c r="E50" s="38">
        <v>0</v>
      </c>
      <c r="F50" s="38">
        <v>0</v>
      </c>
    </row>
    <row r="51" spans="1:6" ht="12.75">
      <c r="A51" s="35" t="s">
        <v>62</v>
      </c>
      <c r="B51" s="36" t="s">
        <v>10</v>
      </c>
      <c r="C51" s="40" t="s">
        <v>3</v>
      </c>
      <c r="D51" s="39">
        <v>0</v>
      </c>
      <c r="E51" s="39">
        <v>0</v>
      </c>
      <c r="F51" s="39">
        <v>0</v>
      </c>
    </row>
    <row r="52" spans="1:6" ht="12.75">
      <c r="A52" s="38"/>
      <c r="B52" s="36"/>
      <c r="C52" s="37" t="s">
        <v>4</v>
      </c>
      <c r="D52" s="38">
        <v>0</v>
      </c>
      <c r="E52" s="38">
        <v>0</v>
      </c>
      <c r="F52" s="38">
        <v>0</v>
      </c>
    </row>
    <row r="53" spans="1:6" ht="12.75">
      <c r="A53" s="38"/>
      <c r="B53" s="36"/>
      <c r="C53" s="37" t="s">
        <v>5</v>
      </c>
      <c r="D53" s="38">
        <v>0</v>
      </c>
      <c r="E53" s="38">
        <v>0</v>
      </c>
      <c r="F53" s="38">
        <v>0</v>
      </c>
    </row>
    <row r="54" spans="1:6" ht="12.75">
      <c r="A54" s="38"/>
      <c r="B54" s="36"/>
      <c r="C54" s="37" t="s">
        <v>6</v>
      </c>
      <c r="D54" s="38">
        <v>0</v>
      </c>
      <c r="E54" s="38">
        <v>0</v>
      </c>
      <c r="F54" s="38">
        <v>0</v>
      </c>
    </row>
    <row r="55" spans="1:6" ht="12.75">
      <c r="A55" s="38"/>
      <c r="B55" s="36"/>
      <c r="C55" s="37" t="s">
        <v>7</v>
      </c>
      <c r="D55" s="38">
        <v>0</v>
      </c>
      <c r="E55" s="38">
        <v>0</v>
      </c>
      <c r="F55" s="38">
        <v>0</v>
      </c>
    </row>
    <row r="56" spans="1:6" ht="12.75">
      <c r="A56" s="15" t="s">
        <v>63</v>
      </c>
      <c r="B56" s="14" t="s">
        <v>110</v>
      </c>
      <c r="C56" s="1" t="s">
        <v>3</v>
      </c>
      <c r="D56" s="6">
        <v>0</v>
      </c>
      <c r="E56" s="6">
        <f>E57+E58+E59+E60</f>
        <v>4000</v>
      </c>
      <c r="F56" s="6">
        <v>0</v>
      </c>
    </row>
    <row r="57" spans="1:6" ht="12.75">
      <c r="A57" s="4"/>
      <c r="B57" s="14"/>
      <c r="C57" s="25" t="s">
        <v>4</v>
      </c>
      <c r="D57" s="8">
        <v>0</v>
      </c>
      <c r="E57" s="8">
        <v>4000</v>
      </c>
      <c r="F57" s="8">
        <v>0</v>
      </c>
    </row>
    <row r="58" spans="1:6" ht="12.75">
      <c r="A58" s="4"/>
      <c r="B58" s="14"/>
      <c r="C58" s="25" t="s">
        <v>5</v>
      </c>
      <c r="D58" s="8">
        <v>0</v>
      </c>
      <c r="E58" s="8">
        <v>0</v>
      </c>
      <c r="F58" s="8">
        <v>0</v>
      </c>
    </row>
    <row r="59" spans="1:6" ht="12.75">
      <c r="A59" s="4"/>
      <c r="B59" s="14"/>
      <c r="C59" s="2" t="s">
        <v>6</v>
      </c>
      <c r="D59" s="4">
        <v>0</v>
      </c>
      <c r="E59" s="4">
        <v>0</v>
      </c>
      <c r="F59" s="4">
        <v>0</v>
      </c>
    </row>
    <row r="60" spans="1:6" ht="12.75">
      <c r="A60" s="4"/>
      <c r="B60" s="14"/>
      <c r="C60" s="2" t="s">
        <v>7</v>
      </c>
      <c r="D60" s="4">
        <v>0</v>
      </c>
      <c r="E60" s="4">
        <v>0</v>
      </c>
      <c r="F60" s="4">
        <v>0</v>
      </c>
    </row>
    <row r="61" spans="1:6" ht="12.75">
      <c r="A61" s="15" t="s">
        <v>64</v>
      </c>
      <c r="B61" s="14" t="s">
        <v>111</v>
      </c>
      <c r="C61" s="1" t="s">
        <v>3</v>
      </c>
      <c r="D61" s="6">
        <v>0</v>
      </c>
      <c r="E61" s="6">
        <f>E62+E63+E64+E65</f>
        <v>1200</v>
      </c>
      <c r="F61" s="6">
        <v>0</v>
      </c>
    </row>
    <row r="62" spans="1:6" ht="12.75">
      <c r="A62" s="4"/>
      <c r="B62" s="14"/>
      <c r="C62" s="25" t="s">
        <v>4</v>
      </c>
      <c r="D62" s="8">
        <v>0</v>
      </c>
      <c r="E62" s="8">
        <v>1200</v>
      </c>
      <c r="F62" s="8">
        <v>0</v>
      </c>
    </row>
    <row r="63" spans="1:6" ht="12.75">
      <c r="A63" s="4"/>
      <c r="B63" s="14"/>
      <c r="C63" s="25" t="s">
        <v>5</v>
      </c>
      <c r="D63" s="8">
        <v>0</v>
      </c>
      <c r="E63" s="8">
        <v>0</v>
      </c>
      <c r="F63" s="8">
        <v>0</v>
      </c>
    </row>
    <row r="64" spans="1:6" ht="12.75">
      <c r="A64" s="4"/>
      <c r="B64" s="14"/>
      <c r="C64" s="2" t="s">
        <v>6</v>
      </c>
      <c r="D64" s="4">
        <v>0</v>
      </c>
      <c r="E64" s="4">
        <v>0</v>
      </c>
      <c r="F64" s="4">
        <v>0</v>
      </c>
    </row>
    <row r="65" spans="1:6" ht="12.75">
      <c r="A65" s="4"/>
      <c r="B65" s="14"/>
      <c r="C65" s="2" t="s">
        <v>7</v>
      </c>
      <c r="D65" s="4">
        <v>0</v>
      </c>
      <c r="E65" s="4">
        <v>0</v>
      </c>
      <c r="F65" s="4">
        <v>0</v>
      </c>
    </row>
    <row r="66" spans="1:6" ht="38.25">
      <c r="A66" s="15" t="s">
        <v>65</v>
      </c>
      <c r="B66" s="16" t="s">
        <v>27</v>
      </c>
      <c r="C66" s="1" t="s">
        <v>3</v>
      </c>
      <c r="D66" s="6">
        <v>0</v>
      </c>
      <c r="E66" s="6">
        <v>2000</v>
      </c>
      <c r="F66" s="6">
        <v>0</v>
      </c>
    </row>
    <row r="67" spans="1:6" ht="12.75">
      <c r="A67" s="4"/>
      <c r="B67" s="14"/>
      <c r="C67" s="25" t="s">
        <v>4</v>
      </c>
      <c r="D67" s="8">
        <v>0</v>
      </c>
      <c r="E67" s="8">
        <v>2000</v>
      </c>
      <c r="F67" s="8">
        <v>0</v>
      </c>
    </row>
    <row r="68" spans="1:6" ht="12.75">
      <c r="A68" s="4"/>
      <c r="B68" s="14"/>
      <c r="C68" s="25" t="s">
        <v>5</v>
      </c>
      <c r="D68" s="8">
        <v>0</v>
      </c>
      <c r="E68" s="8">
        <v>0</v>
      </c>
      <c r="F68" s="8">
        <v>0</v>
      </c>
    </row>
    <row r="69" spans="1:6" ht="12.75">
      <c r="A69" s="4"/>
      <c r="B69" s="14"/>
      <c r="C69" s="2" t="s">
        <v>6</v>
      </c>
      <c r="D69" s="4">
        <v>0</v>
      </c>
      <c r="E69" s="4">
        <v>0</v>
      </c>
      <c r="F69" s="4">
        <v>0</v>
      </c>
    </row>
    <row r="70" spans="1:6" ht="12.75">
      <c r="A70" s="4"/>
      <c r="B70" s="14"/>
      <c r="C70" s="2" t="s">
        <v>7</v>
      </c>
      <c r="D70" s="4">
        <v>0</v>
      </c>
      <c r="E70" s="4">
        <v>0</v>
      </c>
      <c r="F70" s="4">
        <v>0</v>
      </c>
    </row>
    <row r="71" spans="1:6" ht="25.5">
      <c r="A71" s="15" t="s">
        <v>66</v>
      </c>
      <c r="B71" s="14" t="s">
        <v>28</v>
      </c>
      <c r="C71" s="1" t="s">
        <v>3</v>
      </c>
      <c r="D71" s="6">
        <v>0</v>
      </c>
      <c r="E71" s="6">
        <v>0</v>
      </c>
      <c r="F71" s="6">
        <v>3000</v>
      </c>
    </row>
    <row r="72" spans="1:6" ht="12.75">
      <c r="A72" s="4"/>
      <c r="B72" s="14"/>
      <c r="C72" s="25" t="s">
        <v>4</v>
      </c>
      <c r="D72" s="8">
        <v>0</v>
      </c>
      <c r="E72" s="8">
        <v>0</v>
      </c>
      <c r="F72" s="8">
        <v>3000</v>
      </c>
    </row>
    <row r="73" spans="1:6" ht="12.75">
      <c r="A73" s="4"/>
      <c r="B73" s="14"/>
      <c r="C73" s="25" t="s">
        <v>5</v>
      </c>
      <c r="D73" s="8">
        <v>0</v>
      </c>
      <c r="E73" s="8">
        <v>0</v>
      </c>
      <c r="F73" s="8">
        <v>0</v>
      </c>
    </row>
    <row r="74" spans="1:6" ht="12.75">
      <c r="A74" s="4"/>
      <c r="B74" s="14"/>
      <c r="C74" s="2" t="s">
        <v>6</v>
      </c>
      <c r="D74" s="4">
        <v>0</v>
      </c>
      <c r="E74" s="4">
        <v>0</v>
      </c>
      <c r="F74" s="4">
        <v>0</v>
      </c>
    </row>
    <row r="75" spans="1:6" ht="12.75">
      <c r="A75" s="4"/>
      <c r="B75" s="14"/>
      <c r="C75" s="2" t="s">
        <v>7</v>
      </c>
      <c r="D75" s="4">
        <v>0</v>
      </c>
      <c r="E75" s="4">
        <v>0</v>
      </c>
      <c r="F75" s="4">
        <v>0</v>
      </c>
    </row>
    <row r="76" spans="1:6" ht="25.5">
      <c r="A76" s="15" t="s">
        <v>67</v>
      </c>
      <c r="B76" s="14" t="s">
        <v>29</v>
      </c>
      <c r="C76" s="1" t="s">
        <v>3</v>
      </c>
      <c r="D76" s="6">
        <v>0</v>
      </c>
      <c r="E76" s="6">
        <v>0</v>
      </c>
      <c r="F76" s="6">
        <v>600</v>
      </c>
    </row>
    <row r="77" spans="1:6" ht="12.75">
      <c r="A77" s="4"/>
      <c r="B77" s="14"/>
      <c r="C77" s="25" t="s">
        <v>4</v>
      </c>
      <c r="D77" s="8">
        <v>0</v>
      </c>
      <c r="E77" s="8">
        <v>0</v>
      </c>
      <c r="F77" s="8">
        <v>600</v>
      </c>
    </row>
    <row r="78" spans="1:6" ht="12.75">
      <c r="A78" s="4"/>
      <c r="B78" s="14"/>
      <c r="C78" s="25" t="s">
        <v>5</v>
      </c>
      <c r="D78" s="8">
        <v>0</v>
      </c>
      <c r="E78" s="8">
        <v>0</v>
      </c>
      <c r="F78" s="8">
        <v>0</v>
      </c>
    </row>
    <row r="79" spans="1:6" ht="12.75">
      <c r="A79" s="4"/>
      <c r="B79" s="14"/>
      <c r="C79" s="25" t="s">
        <v>6</v>
      </c>
      <c r="D79" s="8">
        <v>0</v>
      </c>
      <c r="E79" s="8">
        <v>0</v>
      </c>
      <c r="F79" s="8">
        <v>0</v>
      </c>
    </row>
    <row r="80" spans="1:6" ht="12.75">
      <c r="A80" s="4"/>
      <c r="B80" s="14"/>
      <c r="C80" s="2" t="s">
        <v>7</v>
      </c>
      <c r="D80" s="4">
        <v>0</v>
      </c>
      <c r="E80" s="4">
        <v>0</v>
      </c>
      <c r="F80" s="4">
        <v>0</v>
      </c>
    </row>
    <row r="81" spans="1:6" ht="38.25">
      <c r="A81" s="15" t="s">
        <v>68</v>
      </c>
      <c r="B81" s="16" t="s">
        <v>30</v>
      </c>
      <c r="C81" s="1" t="s">
        <v>3</v>
      </c>
      <c r="D81" s="6">
        <v>0</v>
      </c>
      <c r="E81" s="6">
        <v>0</v>
      </c>
      <c r="F81" s="6">
        <v>1000</v>
      </c>
    </row>
    <row r="82" spans="1:6" ht="12.75">
      <c r="A82" s="4"/>
      <c r="B82" s="14"/>
      <c r="C82" s="25" t="s">
        <v>4</v>
      </c>
      <c r="D82" s="8">
        <v>0</v>
      </c>
      <c r="E82" s="8">
        <v>0</v>
      </c>
      <c r="F82" s="8">
        <v>1000</v>
      </c>
    </row>
    <row r="83" spans="1:6" ht="12.75">
      <c r="A83" s="4"/>
      <c r="B83" s="14"/>
      <c r="C83" s="25" t="s">
        <v>5</v>
      </c>
      <c r="D83" s="8">
        <v>0</v>
      </c>
      <c r="E83" s="8">
        <v>0</v>
      </c>
      <c r="F83" s="8">
        <v>0</v>
      </c>
    </row>
    <row r="84" spans="1:6" ht="12.75">
      <c r="A84" s="4"/>
      <c r="B84" s="14"/>
      <c r="C84" s="25" t="s">
        <v>6</v>
      </c>
      <c r="D84" s="8">
        <v>0</v>
      </c>
      <c r="E84" s="8">
        <v>0</v>
      </c>
      <c r="F84" s="8">
        <v>0</v>
      </c>
    </row>
    <row r="85" spans="1:6" ht="12.75">
      <c r="A85" s="4"/>
      <c r="B85" s="14"/>
      <c r="C85" s="2" t="s">
        <v>7</v>
      </c>
      <c r="D85" s="4">
        <v>0</v>
      </c>
      <c r="E85" s="4">
        <v>0</v>
      </c>
      <c r="F85" s="4">
        <v>0</v>
      </c>
    </row>
    <row r="86" spans="1:6" ht="12.75">
      <c r="A86" s="15" t="s">
        <v>69</v>
      </c>
      <c r="B86" s="14" t="s">
        <v>13</v>
      </c>
      <c r="C86" s="1" t="s">
        <v>3</v>
      </c>
      <c r="D86" s="6">
        <v>0</v>
      </c>
      <c r="E86" s="6">
        <v>0</v>
      </c>
      <c r="F86" s="6">
        <f>F87+F88+F89+F90</f>
        <v>3500</v>
      </c>
    </row>
    <row r="87" spans="1:6" ht="12.75">
      <c r="A87" s="4"/>
      <c r="B87" s="14"/>
      <c r="C87" s="25" t="s">
        <v>4</v>
      </c>
      <c r="D87" s="8">
        <v>0</v>
      </c>
      <c r="E87" s="8">
        <v>0</v>
      </c>
      <c r="F87" s="8">
        <v>3500</v>
      </c>
    </row>
    <row r="88" spans="1:6" ht="12.75">
      <c r="A88" s="4"/>
      <c r="B88" s="14"/>
      <c r="C88" s="25" t="s">
        <v>5</v>
      </c>
      <c r="D88" s="8">
        <v>0</v>
      </c>
      <c r="E88" s="8">
        <v>0</v>
      </c>
      <c r="F88" s="8">
        <v>0</v>
      </c>
    </row>
    <row r="89" spans="1:6" ht="12.75">
      <c r="A89" s="4"/>
      <c r="B89" s="14"/>
      <c r="C89" s="2" t="s">
        <v>6</v>
      </c>
      <c r="D89" s="4">
        <v>0</v>
      </c>
      <c r="E89" s="4">
        <v>0</v>
      </c>
      <c r="F89" s="4">
        <v>0</v>
      </c>
    </row>
    <row r="90" spans="1:6" ht="12.75">
      <c r="A90" s="4"/>
      <c r="B90" s="14"/>
      <c r="C90" s="2" t="s">
        <v>7</v>
      </c>
      <c r="D90" s="4">
        <v>0</v>
      </c>
      <c r="E90" s="4">
        <v>0</v>
      </c>
      <c r="F90" s="4">
        <v>0</v>
      </c>
    </row>
    <row r="91" spans="1:6" ht="12.75">
      <c r="A91" s="15" t="s">
        <v>70</v>
      </c>
      <c r="B91" s="14" t="s">
        <v>14</v>
      </c>
      <c r="C91" s="1" t="s">
        <v>3</v>
      </c>
      <c r="D91" s="6">
        <v>0</v>
      </c>
      <c r="E91" s="6">
        <v>0</v>
      </c>
      <c r="F91" s="6">
        <f>F92+F93+F94+F95</f>
        <v>700</v>
      </c>
    </row>
    <row r="92" spans="1:6" ht="12.75">
      <c r="A92" s="4"/>
      <c r="B92" s="14"/>
      <c r="C92" s="25" t="s">
        <v>4</v>
      </c>
      <c r="D92" s="8">
        <v>0</v>
      </c>
      <c r="E92" s="8">
        <v>0</v>
      </c>
      <c r="F92" s="8">
        <v>700</v>
      </c>
    </row>
    <row r="93" spans="1:6" ht="12.75">
      <c r="A93" s="4"/>
      <c r="B93" s="14"/>
      <c r="C93" s="25" t="s">
        <v>5</v>
      </c>
      <c r="D93" s="8">
        <v>0</v>
      </c>
      <c r="E93" s="8">
        <v>0</v>
      </c>
      <c r="F93" s="8">
        <v>0</v>
      </c>
    </row>
    <row r="94" spans="1:6" ht="12.75">
      <c r="A94" s="4"/>
      <c r="B94" s="14"/>
      <c r="C94" s="2" t="s">
        <v>6</v>
      </c>
      <c r="D94" s="4">
        <v>0</v>
      </c>
      <c r="E94" s="4">
        <v>0</v>
      </c>
      <c r="F94" s="4">
        <v>0</v>
      </c>
    </row>
    <row r="95" spans="1:6" ht="12.75">
      <c r="A95" s="4"/>
      <c r="B95" s="14"/>
      <c r="C95" s="2" t="s">
        <v>7</v>
      </c>
      <c r="D95" s="4">
        <v>0</v>
      </c>
      <c r="E95" s="4">
        <v>0</v>
      </c>
      <c r="F95" s="4">
        <v>0</v>
      </c>
    </row>
    <row r="96" spans="1:6" ht="38.25">
      <c r="A96" s="15" t="s">
        <v>71</v>
      </c>
      <c r="B96" s="16" t="s">
        <v>105</v>
      </c>
      <c r="C96" s="1" t="s">
        <v>3</v>
      </c>
      <c r="D96" s="6">
        <v>0</v>
      </c>
      <c r="E96" s="6">
        <v>0</v>
      </c>
      <c r="F96" s="6">
        <v>1000</v>
      </c>
    </row>
    <row r="97" spans="1:6" ht="12.75">
      <c r="A97" s="4"/>
      <c r="B97" s="14"/>
      <c r="C97" s="25" t="s">
        <v>4</v>
      </c>
      <c r="D97" s="8">
        <v>0</v>
      </c>
      <c r="E97" s="8">
        <v>0</v>
      </c>
      <c r="F97" s="8">
        <v>1000</v>
      </c>
    </row>
    <row r="98" spans="1:6" ht="12.75">
      <c r="A98" s="4"/>
      <c r="B98" s="14"/>
      <c r="C98" s="25" t="s">
        <v>5</v>
      </c>
      <c r="D98" s="8">
        <v>0</v>
      </c>
      <c r="E98" s="8">
        <v>0</v>
      </c>
      <c r="F98" s="8">
        <v>0</v>
      </c>
    </row>
    <row r="99" spans="1:6" ht="12.75">
      <c r="A99" s="4"/>
      <c r="B99" s="14"/>
      <c r="C99" s="2" t="s">
        <v>6</v>
      </c>
      <c r="D99" s="4">
        <v>0</v>
      </c>
      <c r="E99" s="4">
        <v>0</v>
      </c>
      <c r="F99" s="4">
        <v>0</v>
      </c>
    </row>
    <row r="100" spans="1:6" ht="12.75">
      <c r="A100" s="4"/>
      <c r="B100" s="14"/>
      <c r="C100" s="2" t="s">
        <v>7</v>
      </c>
      <c r="D100" s="4">
        <v>0</v>
      </c>
      <c r="E100" s="4">
        <v>0</v>
      </c>
      <c r="F100" s="4">
        <v>0</v>
      </c>
    </row>
    <row r="101" spans="1:6" ht="12.75">
      <c r="A101" s="35" t="s">
        <v>72</v>
      </c>
      <c r="B101" s="36" t="s">
        <v>31</v>
      </c>
      <c r="C101" s="40" t="s">
        <v>3</v>
      </c>
      <c r="D101" s="39">
        <v>0</v>
      </c>
      <c r="E101" s="39">
        <v>0</v>
      </c>
      <c r="F101" s="39">
        <v>0</v>
      </c>
    </row>
    <row r="102" spans="1:6" ht="12.75">
      <c r="A102" s="38"/>
      <c r="B102" s="36"/>
      <c r="C102" s="37" t="s">
        <v>4</v>
      </c>
      <c r="D102" s="38">
        <v>0</v>
      </c>
      <c r="E102" s="38">
        <v>0</v>
      </c>
      <c r="F102" s="38">
        <v>0</v>
      </c>
    </row>
    <row r="103" spans="1:6" ht="12.75">
      <c r="A103" s="38"/>
      <c r="B103" s="36"/>
      <c r="C103" s="37" t="s">
        <v>5</v>
      </c>
      <c r="D103" s="38">
        <v>0</v>
      </c>
      <c r="E103" s="38">
        <v>0</v>
      </c>
      <c r="F103" s="38">
        <v>0</v>
      </c>
    </row>
    <row r="104" spans="1:6" ht="12.75">
      <c r="A104" s="38"/>
      <c r="B104" s="36"/>
      <c r="C104" s="37" t="s">
        <v>6</v>
      </c>
      <c r="D104" s="38">
        <v>0</v>
      </c>
      <c r="E104" s="38">
        <v>0</v>
      </c>
      <c r="F104" s="38">
        <v>0</v>
      </c>
    </row>
    <row r="105" spans="1:6" ht="12.75">
      <c r="A105" s="38"/>
      <c r="B105" s="36"/>
      <c r="C105" s="37" t="s">
        <v>7</v>
      </c>
      <c r="D105" s="38">
        <v>0</v>
      </c>
      <c r="E105" s="38">
        <v>0</v>
      </c>
      <c r="F105" s="38">
        <v>0</v>
      </c>
    </row>
    <row r="106" spans="1:6" ht="12.75">
      <c r="A106" s="35" t="s">
        <v>73</v>
      </c>
      <c r="B106" s="36" t="s">
        <v>11</v>
      </c>
      <c r="C106" s="37" t="s">
        <v>3</v>
      </c>
      <c r="D106" s="38">
        <v>0</v>
      </c>
      <c r="E106" s="39">
        <v>0</v>
      </c>
      <c r="F106" s="39">
        <v>0</v>
      </c>
    </row>
    <row r="107" spans="1:6" ht="12.75">
      <c r="A107" s="38"/>
      <c r="B107" s="36"/>
      <c r="C107" s="37" t="s">
        <v>4</v>
      </c>
      <c r="D107" s="38"/>
      <c r="E107" s="39">
        <v>0</v>
      </c>
      <c r="F107" s="39">
        <v>0</v>
      </c>
    </row>
    <row r="108" spans="1:6" ht="12.75">
      <c r="A108" s="38"/>
      <c r="B108" s="36"/>
      <c r="C108" s="37" t="s">
        <v>5</v>
      </c>
      <c r="D108" s="38">
        <v>0</v>
      </c>
      <c r="E108" s="39">
        <v>0</v>
      </c>
      <c r="F108" s="39">
        <v>0</v>
      </c>
    </row>
    <row r="109" spans="1:6" ht="12.75">
      <c r="A109" s="38"/>
      <c r="B109" s="36"/>
      <c r="C109" s="37" t="s">
        <v>6</v>
      </c>
      <c r="D109" s="38">
        <v>0</v>
      </c>
      <c r="E109" s="38">
        <v>0</v>
      </c>
      <c r="F109" s="38">
        <v>0</v>
      </c>
    </row>
    <row r="110" spans="1:6" ht="12.75">
      <c r="A110" s="38"/>
      <c r="B110" s="36"/>
      <c r="C110" s="37" t="s">
        <v>7</v>
      </c>
      <c r="D110" s="38">
        <v>0</v>
      </c>
      <c r="E110" s="38">
        <v>0</v>
      </c>
      <c r="F110" s="38">
        <v>0</v>
      </c>
    </row>
    <row r="111" spans="1:6" ht="25.5">
      <c r="A111" s="35" t="s">
        <v>74</v>
      </c>
      <c r="B111" s="36" t="s">
        <v>12</v>
      </c>
      <c r="C111" s="40" t="s">
        <v>3</v>
      </c>
      <c r="D111" s="39">
        <v>0</v>
      </c>
      <c r="E111" s="39">
        <v>0</v>
      </c>
      <c r="F111" s="39">
        <v>0</v>
      </c>
    </row>
    <row r="112" spans="1:6" ht="12.75">
      <c r="A112" s="38"/>
      <c r="B112" s="36"/>
      <c r="C112" s="37" t="s">
        <v>4</v>
      </c>
      <c r="D112" s="38">
        <v>0</v>
      </c>
      <c r="E112" s="38">
        <v>0</v>
      </c>
      <c r="F112" s="38">
        <v>0</v>
      </c>
    </row>
    <row r="113" spans="1:6" ht="12.75">
      <c r="A113" s="38"/>
      <c r="B113" s="36"/>
      <c r="C113" s="37" t="s">
        <v>5</v>
      </c>
      <c r="D113" s="38">
        <v>0</v>
      </c>
      <c r="E113" s="38">
        <v>0</v>
      </c>
      <c r="F113" s="38">
        <v>0</v>
      </c>
    </row>
    <row r="114" spans="1:6" ht="12.75">
      <c r="A114" s="38"/>
      <c r="B114" s="36"/>
      <c r="C114" s="37" t="s">
        <v>6</v>
      </c>
      <c r="D114" s="38">
        <v>0</v>
      </c>
      <c r="E114" s="38">
        <v>0</v>
      </c>
      <c r="F114" s="38">
        <v>0</v>
      </c>
    </row>
    <row r="115" spans="1:6" ht="12.75">
      <c r="A115" s="38"/>
      <c r="B115" s="36"/>
      <c r="C115" s="37" t="s">
        <v>7</v>
      </c>
      <c r="D115" s="38">
        <v>0</v>
      </c>
      <c r="E115" s="38">
        <v>0</v>
      </c>
      <c r="F115" s="38">
        <v>0</v>
      </c>
    </row>
    <row r="116" spans="1:6" ht="25.5">
      <c r="A116" s="35" t="s">
        <v>75</v>
      </c>
      <c r="B116" s="36" t="s">
        <v>112</v>
      </c>
      <c r="C116" s="40" t="s">
        <v>3</v>
      </c>
      <c r="D116" s="39">
        <v>0</v>
      </c>
      <c r="E116" s="39">
        <v>0</v>
      </c>
      <c r="F116" s="39">
        <v>0</v>
      </c>
    </row>
    <row r="117" spans="1:6" ht="12.75">
      <c r="A117" s="38"/>
      <c r="B117" s="36"/>
      <c r="C117" s="37" t="s">
        <v>4</v>
      </c>
      <c r="D117" s="38">
        <v>0</v>
      </c>
      <c r="E117" s="38">
        <v>0</v>
      </c>
      <c r="F117" s="38">
        <v>0</v>
      </c>
    </row>
    <row r="118" spans="1:6" ht="12.75">
      <c r="A118" s="38"/>
      <c r="B118" s="36"/>
      <c r="C118" s="37" t="s">
        <v>5</v>
      </c>
      <c r="D118" s="38">
        <v>0</v>
      </c>
      <c r="E118" s="38">
        <v>0</v>
      </c>
      <c r="F118" s="38">
        <v>0</v>
      </c>
    </row>
    <row r="119" spans="1:6" ht="12.75">
      <c r="A119" s="38"/>
      <c r="B119" s="36"/>
      <c r="C119" s="37" t="s">
        <v>6</v>
      </c>
      <c r="D119" s="38">
        <v>0</v>
      </c>
      <c r="E119" s="38">
        <v>0</v>
      </c>
      <c r="F119" s="38">
        <v>0</v>
      </c>
    </row>
    <row r="120" spans="1:6" ht="12.75">
      <c r="A120" s="38"/>
      <c r="B120" s="46"/>
      <c r="C120" s="37" t="s">
        <v>7</v>
      </c>
      <c r="D120" s="38">
        <v>0</v>
      </c>
      <c r="E120" s="47">
        <v>0</v>
      </c>
      <c r="F120" s="38">
        <v>0</v>
      </c>
    </row>
    <row r="121" spans="1:6" ht="38.25">
      <c r="A121" s="35" t="s">
        <v>76</v>
      </c>
      <c r="B121" s="41" t="s">
        <v>32</v>
      </c>
      <c r="C121" s="40" t="s">
        <v>3</v>
      </c>
      <c r="D121" s="39">
        <v>0</v>
      </c>
      <c r="E121" s="39">
        <v>0</v>
      </c>
      <c r="F121" s="39">
        <v>0</v>
      </c>
    </row>
    <row r="122" spans="1:6" ht="12.75">
      <c r="A122" s="38"/>
      <c r="B122" s="36"/>
      <c r="C122" s="37" t="s">
        <v>4</v>
      </c>
      <c r="D122" s="38">
        <v>0</v>
      </c>
      <c r="E122" s="38">
        <v>0</v>
      </c>
      <c r="F122" s="38">
        <v>0</v>
      </c>
    </row>
    <row r="123" spans="1:6" ht="12.75">
      <c r="A123" s="38"/>
      <c r="B123" s="36"/>
      <c r="C123" s="37" t="s">
        <v>5</v>
      </c>
      <c r="D123" s="38">
        <v>0</v>
      </c>
      <c r="E123" s="38">
        <v>0</v>
      </c>
      <c r="F123" s="38">
        <v>0</v>
      </c>
    </row>
    <row r="124" spans="1:6" ht="12.75">
      <c r="A124" s="38"/>
      <c r="B124" s="36"/>
      <c r="C124" s="37" t="s">
        <v>6</v>
      </c>
      <c r="D124" s="38">
        <v>0</v>
      </c>
      <c r="E124" s="38">
        <v>0</v>
      </c>
      <c r="F124" s="38">
        <v>0</v>
      </c>
    </row>
    <row r="125" spans="1:6" ht="12.75">
      <c r="A125" s="38"/>
      <c r="B125" s="36"/>
      <c r="C125" s="37" t="s">
        <v>7</v>
      </c>
      <c r="D125" s="38">
        <v>0</v>
      </c>
      <c r="E125" s="38">
        <v>0</v>
      </c>
      <c r="F125" s="38">
        <v>0</v>
      </c>
    </row>
    <row r="126" spans="1:6" ht="25.5">
      <c r="A126" s="15" t="s">
        <v>77</v>
      </c>
      <c r="B126" s="14" t="s">
        <v>33</v>
      </c>
      <c r="C126" s="1" t="s">
        <v>3</v>
      </c>
      <c r="D126" s="6">
        <v>0</v>
      </c>
      <c r="E126" s="6">
        <v>500</v>
      </c>
      <c r="F126" s="6">
        <v>500</v>
      </c>
    </row>
    <row r="127" spans="1:6" ht="12.75">
      <c r="A127" s="4"/>
      <c r="B127" s="14"/>
      <c r="C127" s="2" t="s">
        <v>4</v>
      </c>
      <c r="D127" s="4">
        <v>0</v>
      </c>
      <c r="E127" s="4">
        <v>500</v>
      </c>
      <c r="F127" s="4">
        <v>500</v>
      </c>
    </row>
    <row r="128" spans="1:6" ht="12.75">
      <c r="A128" s="4"/>
      <c r="B128" s="14"/>
      <c r="C128" s="2" t="s">
        <v>5</v>
      </c>
      <c r="D128" s="4">
        <v>0</v>
      </c>
      <c r="E128" s="4">
        <v>0</v>
      </c>
      <c r="F128" s="4">
        <v>0</v>
      </c>
    </row>
    <row r="129" spans="1:6" ht="12.75">
      <c r="A129" s="4"/>
      <c r="B129" s="14"/>
      <c r="C129" s="2" t="s">
        <v>6</v>
      </c>
      <c r="D129" s="4">
        <v>0</v>
      </c>
      <c r="E129" s="4">
        <v>0</v>
      </c>
      <c r="F129" s="4">
        <v>0</v>
      </c>
    </row>
    <row r="130" spans="1:6" ht="12.75">
      <c r="A130" s="4"/>
      <c r="B130" s="14"/>
      <c r="C130" s="2" t="s">
        <v>7</v>
      </c>
      <c r="D130" s="4">
        <v>0</v>
      </c>
      <c r="E130" s="4">
        <v>0</v>
      </c>
      <c r="F130" s="4">
        <v>0</v>
      </c>
    </row>
    <row r="131" spans="1:7" ht="25.5">
      <c r="A131" s="15" t="s">
        <v>78</v>
      </c>
      <c r="B131" s="14" t="s">
        <v>34</v>
      </c>
      <c r="C131" s="1" t="s">
        <v>3</v>
      </c>
      <c r="D131" s="6">
        <v>500</v>
      </c>
      <c r="E131" s="6">
        <v>1000</v>
      </c>
      <c r="F131" s="6">
        <v>1000</v>
      </c>
      <c r="G131" s="46" t="s">
        <v>152</v>
      </c>
    </row>
    <row r="132" spans="1:6" ht="12.75">
      <c r="A132" s="4"/>
      <c r="B132" s="14"/>
      <c r="C132" s="2" t="s">
        <v>4</v>
      </c>
      <c r="D132" s="4">
        <v>500</v>
      </c>
      <c r="E132" s="4">
        <v>1000</v>
      </c>
      <c r="F132" s="4">
        <v>1000</v>
      </c>
    </row>
    <row r="133" spans="1:6" ht="12.75">
      <c r="A133" s="4"/>
      <c r="B133" s="14"/>
      <c r="C133" s="2" t="s">
        <v>5</v>
      </c>
      <c r="D133" s="4">
        <v>0</v>
      </c>
      <c r="E133" s="4">
        <v>0</v>
      </c>
      <c r="F133" s="4">
        <v>0</v>
      </c>
    </row>
    <row r="134" spans="1:6" ht="12.75">
      <c r="A134" s="4"/>
      <c r="B134" s="14"/>
      <c r="C134" s="2" t="s">
        <v>6</v>
      </c>
      <c r="D134" s="4">
        <v>0</v>
      </c>
      <c r="E134" s="4">
        <v>0</v>
      </c>
      <c r="F134" s="4">
        <v>0</v>
      </c>
    </row>
    <row r="135" spans="1:6" ht="12.75">
      <c r="A135" s="4"/>
      <c r="B135" s="14"/>
      <c r="C135" s="2" t="s">
        <v>7</v>
      </c>
      <c r="D135" s="4">
        <v>0</v>
      </c>
      <c r="E135" s="4">
        <v>0</v>
      </c>
      <c r="F135" s="4">
        <v>0</v>
      </c>
    </row>
    <row r="136" spans="1:6" ht="38.25">
      <c r="A136" s="15" t="s">
        <v>79</v>
      </c>
      <c r="B136" s="14" t="s">
        <v>22</v>
      </c>
      <c r="C136" s="1" t="s">
        <v>3</v>
      </c>
      <c r="D136" s="6">
        <v>6000</v>
      </c>
      <c r="E136" s="6">
        <v>7000</v>
      </c>
      <c r="F136" s="6">
        <v>9000</v>
      </c>
    </row>
    <row r="137" spans="1:6" ht="12.75">
      <c r="A137" s="4"/>
      <c r="B137" s="14"/>
      <c r="C137" s="25" t="s">
        <v>4</v>
      </c>
      <c r="D137" s="6">
        <v>6000</v>
      </c>
      <c r="E137" s="6">
        <v>7000</v>
      </c>
      <c r="F137" s="6">
        <v>9000</v>
      </c>
    </row>
    <row r="138" spans="1:6" ht="12.75">
      <c r="A138" s="4"/>
      <c r="B138" s="14"/>
      <c r="C138" s="25" t="s">
        <v>5</v>
      </c>
      <c r="D138" s="8">
        <v>0</v>
      </c>
      <c r="E138" s="8">
        <v>0</v>
      </c>
      <c r="F138" s="8">
        <v>0</v>
      </c>
    </row>
    <row r="139" spans="1:6" ht="12.75">
      <c r="A139" s="4"/>
      <c r="B139" s="14"/>
      <c r="C139" s="2" t="s">
        <v>6</v>
      </c>
      <c r="D139" s="4">
        <v>0</v>
      </c>
      <c r="E139" s="4">
        <v>0</v>
      </c>
      <c r="F139" s="4">
        <v>0</v>
      </c>
    </row>
    <row r="140" spans="1:6" ht="12.75">
      <c r="A140" s="4"/>
      <c r="B140" s="14"/>
      <c r="C140" s="2" t="s">
        <v>7</v>
      </c>
      <c r="D140" s="4">
        <v>0</v>
      </c>
      <c r="E140" s="4">
        <v>0</v>
      </c>
      <c r="F140" s="4">
        <v>0</v>
      </c>
    </row>
    <row r="141" spans="1:6" ht="25.5">
      <c r="A141" s="15" t="s">
        <v>80</v>
      </c>
      <c r="B141" s="14" t="s">
        <v>23</v>
      </c>
      <c r="C141" s="1" t="s">
        <v>3</v>
      </c>
      <c r="D141" s="6">
        <v>1000</v>
      </c>
      <c r="E141" s="6">
        <v>1000</v>
      </c>
      <c r="F141" s="6">
        <v>0</v>
      </c>
    </row>
    <row r="142" spans="1:6" ht="12.75">
      <c r="A142" s="4"/>
      <c r="B142" s="14"/>
      <c r="C142" s="25" t="s">
        <v>4</v>
      </c>
      <c r="D142" s="6">
        <v>1000</v>
      </c>
      <c r="E142" s="6">
        <v>1000</v>
      </c>
      <c r="F142" s="8">
        <v>0</v>
      </c>
    </row>
    <row r="143" spans="1:6" ht="12.75">
      <c r="A143" s="4"/>
      <c r="B143" s="14"/>
      <c r="C143" s="25" t="s">
        <v>5</v>
      </c>
      <c r="D143" s="8">
        <v>0</v>
      </c>
      <c r="E143" s="8">
        <v>0</v>
      </c>
      <c r="F143" s="8">
        <v>0</v>
      </c>
    </row>
    <row r="144" spans="1:6" ht="12.75">
      <c r="A144" s="4"/>
      <c r="B144" s="14"/>
      <c r="C144" s="2" t="s">
        <v>6</v>
      </c>
      <c r="D144" s="4">
        <v>0</v>
      </c>
      <c r="E144" s="4">
        <v>0</v>
      </c>
      <c r="F144" s="4">
        <v>0</v>
      </c>
    </row>
    <row r="145" spans="1:6" ht="12.75">
      <c r="A145" s="4"/>
      <c r="B145" s="14"/>
      <c r="C145" s="2" t="s">
        <v>7</v>
      </c>
      <c r="D145" s="4">
        <v>0</v>
      </c>
      <c r="E145" s="4">
        <v>0</v>
      </c>
      <c r="F145" s="4">
        <v>0</v>
      </c>
    </row>
    <row r="146" spans="1:6" ht="25.5">
      <c r="A146" s="15" t="s">
        <v>81</v>
      </c>
      <c r="B146" s="14" t="s">
        <v>24</v>
      </c>
      <c r="C146" s="1" t="s">
        <v>3</v>
      </c>
      <c r="D146" s="6">
        <f>D147+D148+D149+D150</f>
        <v>0</v>
      </c>
      <c r="E146" s="6">
        <v>4500</v>
      </c>
      <c r="F146" s="6">
        <v>0</v>
      </c>
    </row>
    <row r="147" spans="1:6" ht="12.75">
      <c r="A147" s="4"/>
      <c r="B147" s="14"/>
      <c r="C147" s="25" t="s">
        <v>4</v>
      </c>
      <c r="D147" s="8">
        <v>0</v>
      </c>
      <c r="E147" s="8">
        <v>4500</v>
      </c>
      <c r="F147" s="8">
        <v>0</v>
      </c>
    </row>
    <row r="148" spans="1:6" ht="12.75">
      <c r="A148" s="4"/>
      <c r="B148" s="14"/>
      <c r="C148" s="25" t="s">
        <v>5</v>
      </c>
      <c r="D148" s="8">
        <v>0</v>
      </c>
      <c r="E148" s="8">
        <v>0</v>
      </c>
      <c r="F148" s="8">
        <v>0</v>
      </c>
    </row>
    <row r="149" spans="1:6" ht="12.75">
      <c r="A149" s="4"/>
      <c r="B149" s="14"/>
      <c r="C149" s="2" t="s">
        <v>6</v>
      </c>
      <c r="D149" s="4">
        <v>0</v>
      </c>
      <c r="E149" s="4">
        <v>0</v>
      </c>
      <c r="F149" s="4">
        <v>0</v>
      </c>
    </row>
    <row r="150" spans="1:6" ht="12.75">
      <c r="A150" s="4"/>
      <c r="B150" s="14"/>
      <c r="C150" s="2" t="s">
        <v>7</v>
      </c>
      <c r="D150" s="4">
        <v>0</v>
      </c>
      <c r="E150" s="4">
        <v>0</v>
      </c>
      <c r="F150" s="4">
        <v>0</v>
      </c>
    </row>
    <row r="151" spans="1:6" ht="12.75">
      <c r="A151" s="15" t="s">
        <v>82</v>
      </c>
      <c r="B151" s="14" t="s">
        <v>47</v>
      </c>
      <c r="C151" s="1" t="s">
        <v>3</v>
      </c>
      <c r="D151" s="6">
        <v>600</v>
      </c>
      <c r="E151" s="6">
        <v>0</v>
      </c>
      <c r="F151" s="6">
        <v>0</v>
      </c>
    </row>
    <row r="152" spans="1:6" ht="12.75">
      <c r="A152" s="4"/>
      <c r="B152" s="14"/>
      <c r="C152" s="25" t="s">
        <v>4</v>
      </c>
      <c r="D152" s="8">
        <v>600</v>
      </c>
      <c r="E152" s="8">
        <v>0</v>
      </c>
      <c r="F152" s="8">
        <v>0</v>
      </c>
    </row>
    <row r="153" spans="1:6" ht="12.75">
      <c r="A153" s="4"/>
      <c r="B153" s="14"/>
      <c r="C153" s="25" t="s">
        <v>5</v>
      </c>
      <c r="D153" s="8">
        <v>0</v>
      </c>
      <c r="E153" s="8">
        <v>0</v>
      </c>
      <c r="F153" s="8">
        <v>0</v>
      </c>
    </row>
    <row r="154" spans="1:6" ht="12.75">
      <c r="A154" s="4"/>
      <c r="B154" s="14"/>
      <c r="C154" s="2" t="s">
        <v>6</v>
      </c>
      <c r="D154" s="4">
        <v>0</v>
      </c>
      <c r="E154" s="4">
        <v>0</v>
      </c>
      <c r="F154" s="4">
        <v>0</v>
      </c>
    </row>
    <row r="155" spans="1:6" ht="12.75">
      <c r="A155" s="4"/>
      <c r="B155" s="14"/>
      <c r="C155" s="2" t="s">
        <v>7</v>
      </c>
      <c r="D155" s="4">
        <v>0</v>
      </c>
      <c r="E155" s="4">
        <v>0</v>
      </c>
      <c r="F155" s="4">
        <v>0</v>
      </c>
    </row>
    <row r="156" spans="1:6" ht="12.75">
      <c r="A156" s="15" t="s">
        <v>83</v>
      </c>
      <c r="B156" s="14" t="s">
        <v>106</v>
      </c>
      <c r="C156" s="1" t="s">
        <v>3</v>
      </c>
      <c r="D156" s="6">
        <v>100</v>
      </c>
      <c r="E156" s="6">
        <v>0</v>
      </c>
      <c r="F156" s="6">
        <v>0</v>
      </c>
    </row>
    <row r="157" spans="1:6" ht="12.75">
      <c r="A157" s="4"/>
      <c r="B157" s="14"/>
      <c r="C157" s="25" t="s">
        <v>4</v>
      </c>
      <c r="D157" s="8">
        <v>100</v>
      </c>
      <c r="E157" s="8">
        <v>0</v>
      </c>
      <c r="F157" s="8">
        <v>0</v>
      </c>
    </row>
    <row r="158" spans="1:6" ht="12.75">
      <c r="A158" s="4"/>
      <c r="B158" s="14"/>
      <c r="C158" s="25" t="s">
        <v>5</v>
      </c>
      <c r="D158" s="8">
        <v>0</v>
      </c>
      <c r="E158" s="8">
        <v>0</v>
      </c>
      <c r="F158" s="8">
        <v>0</v>
      </c>
    </row>
    <row r="159" spans="1:6" ht="12.75">
      <c r="A159" s="4"/>
      <c r="B159" s="14"/>
      <c r="C159" s="2" t="s">
        <v>6</v>
      </c>
      <c r="D159" s="4">
        <v>0</v>
      </c>
      <c r="E159" s="4">
        <v>0</v>
      </c>
      <c r="F159" s="4">
        <v>0</v>
      </c>
    </row>
    <row r="160" spans="1:6" ht="12.75">
      <c r="A160" s="4"/>
      <c r="B160" s="14"/>
      <c r="C160" s="2" t="s">
        <v>7</v>
      </c>
      <c r="D160" s="4">
        <v>0</v>
      </c>
      <c r="E160" s="4">
        <v>0</v>
      </c>
      <c r="F160" s="4">
        <v>0</v>
      </c>
    </row>
    <row r="161" spans="1:7" ht="25.5">
      <c r="A161" s="42" t="s">
        <v>84</v>
      </c>
      <c r="B161" s="43" t="s">
        <v>18</v>
      </c>
      <c r="C161" s="44" t="s">
        <v>3</v>
      </c>
      <c r="D161" s="45">
        <f aca="true" t="shared" si="1" ref="D161:F162">D166+D171+D176+D181+D186+D191+D196+D201+D206+D211+D216+D221+D226+D231+D236+D241</f>
        <v>45668.83</v>
      </c>
      <c r="E161" s="45">
        <f t="shared" si="1"/>
        <v>57100</v>
      </c>
      <c r="F161" s="45">
        <f t="shared" si="1"/>
        <v>41000</v>
      </c>
      <c r="G161" s="7"/>
    </row>
    <row r="162" spans="1:7" ht="12.75">
      <c r="A162" s="45"/>
      <c r="B162" s="43"/>
      <c r="C162" s="44" t="s">
        <v>4</v>
      </c>
      <c r="D162" s="45">
        <f t="shared" si="1"/>
        <v>33668.83</v>
      </c>
      <c r="E162" s="45">
        <f t="shared" si="1"/>
        <v>57100</v>
      </c>
      <c r="F162" s="45">
        <f t="shared" si="1"/>
        <v>41000</v>
      </c>
      <c r="G162">
        <v>57100</v>
      </c>
    </row>
    <row r="163" spans="1:6" ht="12.75">
      <c r="A163" s="45"/>
      <c r="B163" s="43"/>
      <c r="C163" s="44" t="s">
        <v>5</v>
      </c>
      <c r="D163" s="45">
        <f>D168+D173+D178+D183+D188+D193+D198+D203+D208+D213+D218+D223+D228+D233+D243+D238</f>
        <v>0</v>
      </c>
      <c r="E163" s="45">
        <f>E168+E173+E178+E183+E188+E193+E198+E203+E208+E213+E218+E223+E228+E233+E243</f>
        <v>0</v>
      </c>
      <c r="F163" s="45">
        <f>F168+F173+F178+F183+F188+F193+F198+F203+F208+F213+F218+F223+F228+F233+F243</f>
        <v>0</v>
      </c>
    </row>
    <row r="164" spans="1:6" ht="12.75">
      <c r="A164" s="45"/>
      <c r="B164" s="43"/>
      <c r="C164" s="44" t="s">
        <v>6</v>
      </c>
      <c r="D164" s="45">
        <f aca="true" t="shared" si="2" ref="D164:F165">D169+D174+D179+D184+D189+D194+D199+D204+D209+D214+D219+D224+D229+D234+D239+D244</f>
        <v>0</v>
      </c>
      <c r="E164" s="45">
        <f t="shared" si="2"/>
        <v>0</v>
      </c>
      <c r="F164" s="45">
        <f t="shared" si="2"/>
        <v>0</v>
      </c>
    </row>
    <row r="165" spans="1:6" ht="12.75">
      <c r="A165" s="45"/>
      <c r="B165" s="43"/>
      <c r="C165" s="44" t="s">
        <v>7</v>
      </c>
      <c r="D165" s="45">
        <f t="shared" si="2"/>
        <v>12000</v>
      </c>
      <c r="E165" s="45">
        <f t="shared" si="2"/>
        <v>0</v>
      </c>
      <c r="F165" s="45">
        <f t="shared" si="2"/>
        <v>0</v>
      </c>
    </row>
    <row r="166" spans="1:6" ht="25.5">
      <c r="A166" s="15" t="s">
        <v>85</v>
      </c>
      <c r="B166" s="14" t="s">
        <v>35</v>
      </c>
      <c r="C166" s="1" t="s">
        <v>3</v>
      </c>
      <c r="D166" s="6">
        <v>0</v>
      </c>
      <c r="E166" s="6">
        <v>0</v>
      </c>
      <c r="F166" s="6">
        <v>2500</v>
      </c>
    </row>
    <row r="167" spans="1:6" ht="12.75">
      <c r="A167" s="4"/>
      <c r="B167" s="14"/>
      <c r="C167" s="25" t="s">
        <v>4</v>
      </c>
      <c r="D167" s="8">
        <v>0</v>
      </c>
      <c r="E167" s="8">
        <v>0</v>
      </c>
      <c r="F167" s="8">
        <v>2500</v>
      </c>
    </row>
    <row r="168" spans="1:6" ht="12.75">
      <c r="A168" s="4"/>
      <c r="B168" s="14"/>
      <c r="C168" s="25" t="s">
        <v>5</v>
      </c>
      <c r="D168" s="8">
        <v>0</v>
      </c>
      <c r="E168" s="8">
        <v>0</v>
      </c>
      <c r="F168" s="8">
        <v>0</v>
      </c>
    </row>
    <row r="169" spans="1:6" ht="12.75">
      <c r="A169" s="4"/>
      <c r="B169" s="14"/>
      <c r="C169" s="2" t="s">
        <v>6</v>
      </c>
      <c r="D169" s="4">
        <v>0</v>
      </c>
      <c r="E169" s="4">
        <v>0</v>
      </c>
      <c r="F169" s="4">
        <v>0</v>
      </c>
    </row>
    <row r="170" spans="1:6" ht="12.75">
      <c r="A170" s="4"/>
      <c r="B170" s="14"/>
      <c r="C170" s="2" t="s">
        <v>7</v>
      </c>
      <c r="D170" s="4">
        <v>0</v>
      </c>
      <c r="E170" s="4">
        <v>0</v>
      </c>
      <c r="F170" s="4">
        <v>0</v>
      </c>
    </row>
    <row r="171" spans="1:6" ht="25.5">
      <c r="A171" s="35" t="s">
        <v>86</v>
      </c>
      <c r="B171" s="36" t="s">
        <v>36</v>
      </c>
      <c r="C171" s="40" t="s">
        <v>3</v>
      </c>
      <c r="D171" s="39">
        <v>0</v>
      </c>
      <c r="E171" s="39">
        <v>0</v>
      </c>
      <c r="F171" s="39">
        <v>0</v>
      </c>
    </row>
    <row r="172" spans="1:6" ht="12.75">
      <c r="A172" s="38"/>
      <c r="B172" s="36"/>
      <c r="C172" s="37" t="s">
        <v>4</v>
      </c>
      <c r="D172" s="38">
        <v>0</v>
      </c>
      <c r="E172" s="38">
        <v>0</v>
      </c>
      <c r="F172" s="38">
        <v>0</v>
      </c>
    </row>
    <row r="173" spans="1:6" ht="12.75">
      <c r="A173" s="38"/>
      <c r="B173" s="36"/>
      <c r="C173" s="37" t="s">
        <v>5</v>
      </c>
      <c r="D173" s="38">
        <v>0</v>
      </c>
      <c r="E173" s="38">
        <v>0</v>
      </c>
      <c r="F173" s="38">
        <v>0</v>
      </c>
    </row>
    <row r="174" spans="1:6" ht="12.75">
      <c r="A174" s="38"/>
      <c r="B174" s="36"/>
      <c r="C174" s="37" t="s">
        <v>6</v>
      </c>
      <c r="D174" s="38">
        <v>0</v>
      </c>
      <c r="E174" s="38">
        <v>0</v>
      </c>
      <c r="F174" s="38">
        <v>0</v>
      </c>
    </row>
    <row r="175" spans="1:6" ht="12.75">
      <c r="A175" s="38"/>
      <c r="B175" s="36"/>
      <c r="C175" s="37" t="s">
        <v>7</v>
      </c>
      <c r="D175" s="38">
        <v>0</v>
      </c>
      <c r="E175" s="38">
        <v>0</v>
      </c>
      <c r="F175" s="38">
        <v>0</v>
      </c>
    </row>
    <row r="176" spans="1:6" ht="25.5">
      <c r="A176" s="4" t="s">
        <v>87</v>
      </c>
      <c r="B176" s="14" t="s">
        <v>37</v>
      </c>
      <c r="C176" s="1" t="s">
        <v>3</v>
      </c>
      <c r="D176" s="6">
        <v>3000</v>
      </c>
      <c r="E176" s="6">
        <v>0</v>
      </c>
      <c r="F176" s="6">
        <v>0</v>
      </c>
    </row>
    <row r="177" spans="1:6" ht="12.75">
      <c r="A177" s="4"/>
      <c r="B177" s="14"/>
      <c r="C177" s="25" t="s">
        <v>4</v>
      </c>
      <c r="D177" s="8">
        <v>3000</v>
      </c>
      <c r="E177" s="8">
        <v>0</v>
      </c>
      <c r="F177" s="8">
        <v>0</v>
      </c>
    </row>
    <row r="178" spans="1:6" ht="12.75">
      <c r="A178" s="4"/>
      <c r="B178" s="14"/>
      <c r="C178" s="25" t="s">
        <v>5</v>
      </c>
      <c r="D178" s="8">
        <v>0</v>
      </c>
      <c r="E178" s="8">
        <v>0</v>
      </c>
      <c r="F178" s="8">
        <v>0</v>
      </c>
    </row>
    <row r="179" spans="1:6" ht="12.75">
      <c r="A179" s="4"/>
      <c r="B179" s="14"/>
      <c r="C179" s="25" t="s">
        <v>6</v>
      </c>
      <c r="D179" s="8">
        <v>0</v>
      </c>
      <c r="E179" s="8">
        <v>0</v>
      </c>
      <c r="F179" s="8">
        <v>0</v>
      </c>
    </row>
    <row r="180" spans="1:6" ht="12.75">
      <c r="A180" s="4"/>
      <c r="B180" s="14"/>
      <c r="C180" s="2" t="s">
        <v>7</v>
      </c>
      <c r="D180" s="4">
        <v>0</v>
      </c>
      <c r="E180" s="4">
        <v>0</v>
      </c>
      <c r="F180" s="4">
        <v>0</v>
      </c>
    </row>
    <row r="181" spans="1:6" ht="25.5">
      <c r="A181" s="4" t="s">
        <v>88</v>
      </c>
      <c r="B181" s="14" t="s">
        <v>38</v>
      </c>
      <c r="C181" s="1" t="s">
        <v>3</v>
      </c>
      <c r="D181" s="6">
        <v>0</v>
      </c>
      <c r="E181" s="6">
        <v>4000</v>
      </c>
      <c r="F181" s="6">
        <v>0</v>
      </c>
    </row>
    <row r="182" spans="1:6" ht="12.75">
      <c r="A182" s="4"/>
      <c r="B182" s="14"/>
      <c r="C182" s="25" t="s">
        <v>4</v>
      </c>
      <c r="D182" s="8">
        <v>0</v>
      </c>
      <c r="E182" s="8">
        <v>4000</v>
      </c>
      <c r="F182" s="8">
        <v>0</v>
      </c>
    </row>
    <row r="183" spans="1:6" ht="12.75">
      <c r="A183" s="4"/>
      <c r="B183" s="14"/>
      <c r="C183" s="25" t="s">
        <v>5</v>
      </c>
      <c r="D183" s="8">
        <v>0</v>
      </c>
      <c r="E183" s="8">
        <v>0</v>
      </c>
      <c r="F183" s="8">
        <v>0</v>
      </c>
    </row>
    <row r="184" spans="1:6" ht="12.75">
      <c r="A184" s="4"/>
      <c r="B184" s="14"/>
      <c r="C184" s="2" t="s">
        <v>6</v>
      </c>
      <c r="D184" s="4">
        <v>0</v>
      </c>
      <c r="E184" s="4">
        <v>0</v>
      </c>
      <c r="F184" s="4">
        <v>0</v>
      </c>
    </row>
    <row r="185" spans="1:6" ht="12.75">
      <c r="A185" s="4"/>
      <c r="B185" s="14"/>
      <c r="C185" s="2" t="s">
        <v>7</v>
      </c>
      <c r="D185" s="4">
        <v>0</v>
      </c>
      <c r="E185" s="4">
        <v>0</v>
      </c>
      <c r="F185" s="4">
        <v>0</v>
      </c>
    </row>
    <row r="186" spans="1:6" ht="12.75">
      <c r="A186" s="4" t="s">
        <v>89</v>
      </c>
      <c r="B186" s="14" t="s">
        <v>39</v>
      </c>
      <c r="C186" s="1" t="s">
        <v>3</v>
      </c>
      <c r="D186" s="6">
        <v>0</v>
      </c>
      <c r="E186" s="6">
        <v>2500</v>
      </c>
      <c r="F186" s="6">
        <v>0</v>
      </c>
    </row>
    <row r="187" spans="1:6" ht="12.75">
      <c r="A187" s="4"/>
      <c r="B187" s="17"/>
      <c r="C187" s="27" t="s">
        <v>4</v>
      </c>
      <c r="D187" s="28">
        <v>0</v>
      </c>
      <c r="E187" s="8">
        <v>2500</v>
      </c>
      <c r="F187" s="8">
        <v>0</v>
      </c>
    </row>
    <row r="188" spans="1:6" ht="12.75">
      <c r="A188" s="4"/>
      <c r="B188" s="18"/>
      <c r="C188" s="25" t="s">
        <v>5</v>
      </c>
      <c r="D188" s="8">
        <v>0</v>
      </c>
      <c r="E188" s="8">
        <v>0</v>
      </c>
      <c r="F188" s="8">
        <v>0</v>
      </c>
    </row>
    <row r="189" spans="1:6" ht="12.75">
      <c r="A189" s="4"/>
      <c r="B189" s="18"/>
      <c r="C189" s="2" t="s">
        <v>6</v>
      </c>
      <c r="D189" s="4">
        <v>0</v>
      </c>
      <c r="E189" s="4">
        <v>0</v>
      </c>
      <c r="F189" s="4">
        <v>0</v>
      </c>
    </row>
    <row r="190" spans="1:6" ht="12.75">
      <c r="A190" s="4"/>
      <c r="B190" s="18"/>
      <c r="C190" s="2" t="s">
        <v>7</v>
      </c>
      <c r="D190" s="4">
        <v>0</v>
      </c>
      <c r="E190" s="4">
        <v>0</v>
      </c>
      <c r="F190" s="4">
        <v>0</v>
      </c>
    </row>
    <row r="191" spans="1:6" ht="12.75">
      <c r="A191" s="4" t="s">
        <v>90</v>
      </c>
      <c r="B191" s="14" t="s">
        <v>40</v>
      </c>
      <c r="C191" s="1" t="s">
        <v>3</v>
      </c>
      <c r="D191" s="6">
        <v>0</v>
      </c>
      <c r="E191" s="48">
        <v>3000</v>
      </c>
      <c r="F191" s="6">
        <v>0</v>
      </c>
    </row>
    <row r="192" spans="1:6" ht="12.75">
      <c r="A192" s="4"/>
      <c r="B192" s="17"/>
      <c r="C192" s="27" t="s">
        <v>4</v>
      </c>
      <c r="D192" s="8">
        <v>0</v>
      </c>
      <c r="E192" s="49">
        <v>3000</v>
      </c>
      <c r="F192" s="8">
        <v>0</v>
      </c>
    </row>
    <row r="193" spans="1:6" ht="12.75">
      <c r="A193" s="4"/>
      <c r="B193" s="18"/>
      <c r="C193" s="25" t="s">
        <v>5</v>
      </c>
      <c r="D193" s="8">
        <v>0</v>
      </c>
      <c r="E193" s="8">
        <v>0</v>
      </c>
      <c r="F193" s="8">
        <v>0</v>
      </c>
    </row>
    <row r="194" spans="1:6" ht="12.75">
      <c r="A194" s="4"/>
      <c r="B194" s="18"/>
      <c r="C194" s="2" t="s">
        <v>6</v>
      </c>
      <c r="D194" s="4">
        <v>0</v>
      </c>
      <c r="E194" s="4">
        <v>0</v>
      </c>
      <c r="F194" s="4">
        <v>0</v>
      </c>
    </row>
    <row r="195" spans="1:6" ht="12.75">
      <c r="A195" s="4"/>
      <c r="B195" s="18"/>
      <c r="C195" s="2" t="s">
        <v>7</v>
      </c>
      <c r="D195" s="4">
        <v>0</v>
      </c>
      <c r="E195" s="4">
        <v>0</v>
      </c>
      <c r="F195" s="4">
        <v>0</v>
      </c>
    </row>
    <row r="196" spans="1:6" ht="12.75">
      <c r="A196" s="4" t="s">
        <v>91</v>
      </c>
      <c r="B196" s="14" t="s">
        <v>42</v>
      </c>
      <c r="C196" s="1" t="s">
        <v>3</v>
      </c>
      <c r="D196" s="6">
        <v>0</v>
      </c>
      <c r="E196" s="6">
        <v>0</v>
      </c>
      <c r="F196" s="6">
        <v>3500</v>
      </c>
    </row>
    <row r="197" spans="1:6" ht="12.75">
      <c r="A197" s="4"/>
      <c r="B197" s="18"/>
      <c r="C197" s="25" t="s">
        <v>4</v>
      </c>
      <c r="D197" s="8">
        <v>0</v>
      </c>
      <c r="E197" s="8">
        <v>0</v>
      </c>
      <c r="F197" s="8">
        <v>3500</v>
      </c>
    </row>
    <row r="198" spans="1:6" ht="12.75">
      <c r="A198" s="4"/>
      <c r="B198" s="18"/>
      <c r="C198" s="25" t="s">
        <v>5</v>
      </c>
      <c r="D198" s="8">
        <v>0</v>
      </c>
      <c r="E198" s="8">
        <v>0</v>
      </c>
      <c r="F198" s="8">
        <v>0</v>
      </c>
    </row>
    <row r="199" spans="1:6" ht="12.75">
      <c r="A199" s="4"/>
      <c r="B199" s="18"/>
      <c r="C199" s="2" t="s">
        <v>6</v>
      </c>
      <c r="D199" s="4">
        <v>0</v>
      </c>
      <c r="E199" s="4">
        <v>0</v>
      </c>
      <c r="F199" s="4">
        <v>0</v>
      </c>
    </row>
    <row r="200" spans="1:6" ht="12.75">
      <c r="A200" s="4"/>
      <c r="B200" s="18"/>
      <c r="C200" s="2" t="s">
        <v>7</v>
      </c>
      <c r="D200" s="4">
        <v>0</v>
      </c>
      <c r="E200" s="4">
        <v>0</v>
      </c>
      <c r="F200" s="4">
        <v>0</v>
      </c>
    </row>
    <row r="201" spans="1:6" ht="12.75">
      <c r="A201" s="4" t="s">
        <v>92</v>
      </c>
      <c r="B201" s="14" t="s">
        <v>41</v>
      </c>
      <c r="C201" s="1" t="s">
        <v>3</v>
      </c>
      <c r="D201" s="6">
        <v>0</v>
      </c>
      <c r="E201" s="6">
        <v>1000</v>
      </c>
      <c r="F201" s="6">
        <v>0</v>
      </c>
    </row>
    <row r="202" spans="1:6" ht="12.75">
      <c r="A202" s="4"/>
      <c r="B202" s="18"/>
      <c r="C202" s="25" t="s">
        <v>4</v>
      </c>
      <c r="D202" s="8">
        <v>0</v>
      </c>
      <c r="E202" s="8">
        <v>1000</v>
      </c>
      <c r="F202" s="8">
        <v>0</v>
      </c>
    </row>
    <row r="203" spans="1:6" ht="12.75">
      <c r="A203" s="4"/>
      <c r="B203" s="18"/>
      <c r="C203" s="25" t="s">
        <v>5</v>
      </c>
      <c r="D203" s="8">
        <v>0</v>
      </c>
      <c r="E203" s="8">
        <v>0</v>
      </c>
      <c r="F203" s="8">
        <v>0</v>
      </c>
    </row>
    <row r="204" spans="1:6" ht="12.75">
      <c r="A204" s="4"/>
      <c r="B204" s="18"/>
      <c r="C204" s="2" t="s">
        <v>6</v>
      </c>
      <c r="D204" s="4">
        <v>0</v>
      </c>
      <c r="E204" s="4">
        <v>0</v>
      </c>
      <c r="F204" s="4">
        <v>0</v>
      </c>
    </row>
    <row r="205" spans="1:6" ht="12.75">
      <c r="A205" s="4"/>
      <c r="B205" s="18"/>
      <c r="C205" s="2" t="s">
        <v>7</v>
      </c>
      <c r="D205" s="4">
        <v>0</v>
      </c>
      <c r="E205" s="4">
        <v>0</v>
      </c>
      <c r="F205" s="4">
        <v>0</v>
      </c>
    </row>
    <row r="206" spans="1:6" ht="12.75">
      <c r="A206" s="4" t="s">
        <v>93</v>
      </c>
      <c r="B206" s="14" t="s">
        <v>43</v>
      </c>
      <c r="C206" s="1" t="s">
        <v>3</v>
      </c>
      <c r="D206" s="6">
        <v>0</v>
      </c>
      <c r="E206" s="6">
        <v>0</v>
      </c>
      <c r="F206" s="6">
        <v>3000</v>
      </c>
    </row>
    <row r="207" spans="1:6" ht="12.75">
      <c r="A207" s="4"/>
      <c r="B207" s="18"/>
      <c r="C207" s="25" t="s">
        <v>4</v>
      </c>
      <c r="D207" s="8">
        <v>0</v>
      </c>
      <c r="E207" s="8">
        <v>0</v>
      </c>
      <c r="F207" s="8">
        <v>3000</v>
      </c>
    </row>
    <row r="208" spans="1:6" ht="12.75">
      <c r="A208" s="4"/>
      <c r="B208" s="18"/>
      <c r="C208" s="25" t="s">
        <v>5</v>
      </c>
      <c r="D208" s="8">
        <v>0</v>
      </c>
      <c r="E208" s="8">
        <v>0</v>
      </c>
      <c r="F208" s="8">
        <v>0</v>
      </c>
    </row>
    <row r="209" spans="1:6" ht="12.75">
      <c r="A209" s="4"/>
      <c r="B209" s="18"/>
      <c r="C209" s="2" t="s">
        <v>6</v>
      </c>
      <c r="D209" s="4">
        <v>0</v>
      </c>
      <c r="E209" s="4">
        <v>0</v>
      </c>
      <c r="F209" s="4">
        <v>0</v>
      </c>
    </row>
    <row r="210" spans="1:6" ht="12.75">
      <c r="A210" s="4"/>
      <c r="B210" s="14"/>
      <c r="C210" s="2" t="s">
        <v>7</v>
      </c>
      <c r="D210" s="4">
        <v>0</v>
      </c>
      <c r="E210" s="4">
        <v>0</v>
      </c>
      <c r="F210" s="4">
        <v>0</v>
      </c>
    </row>
    <row r="211" spans="1:6" ht="12.75">
      <c r="A211" s="4" t="s">
        <v>94</v>
      </c>
      <c r="B211" s="14" t="s">
        <v>44</v>
      </c>
      <c r="C211" s="1" t="s">
        <v>3</v>
      </c>
      <c r="D211" s="6">
        <v>0</v>
      </c>
      <c r="E211" s="6">
        <v>0</v>
      </c>
      <c r="F211" s="6">
        <v>1000</v>
      </c>
    </row>
    <row r="212" spans="1:6" ht="12.75">
      <c r="A212" s="4"/>
      <c r="B212" s="14"/>
      <c r="C212" s="25" t="s">
        <v>4</v>
      </c>
      <c r="D212" s="8">
        <v>0</v>
      </c>
      <c r="E212" s="8">
        <v>0</v>
      </c>
      <c r="F212" s="8">
        <v>1000</v>
      </c>
    </row>
    <row r="213" spans="1:6" ht="12.75">
      <c r="A213" s="4"/>
      <c r="B213" s="14"/>
      <c r="C213" s="25" t="s">
        <v>5</v>
      </c>
      <c r="D213" s="8">
        <v>0</v>
      </c>
      <c r="E213" s="8">
        <v>0</v>
      </c>
      <c r="F213" s="8">
        <v>0</v>
      </c>
    </row>
    <row r="214" spans="1:6" ht="12.75">
      <c r="A214" s="4"/>
      <c r="B214" s="14"/>
      <c r="C214" s="2" t="s">
        <v>6</v>
      </c>
      <c r="D214" s="4">
        <v>0</v>
      </c>
      <c r="E214" s="4">
        <v>0</v>
      </c>
      <c r="F214" s="4">
        <v>0</v>
      </c>
    </row>
    <row r="215" spans="1:6" ht="12.75">
      <c r="A215" s="4"/>
      <c r="B215" s="14"/>
      <c r="C215" s="2" t="s">
        <v>7</v>
      </c>
      <c r="D215" s="4">
        <v>0</v>
      </c>
      <c r="E215" s="4">
        <v>0</v>
      </c>
      <c r="F215" s="4">
        <v>0</v>
      </c>
    </row>
    <row r="216" spans="1:6" ht="12.75">
      <c r="A216" s="4" t="s">
        <v>95</v>
      </c>
      <c r="B216" s="14" t="s">
        <v>45</v>
      </c>
      <c r="C216" s="1" t="s">
        <v>3</v>
      </c>
      <c r="D216" s="6">
        <v>0</v>
      </c>
      <c r="E216" s="6">
        <v>0</v>
      </c>
      <c r="F216" s="6">
        <v>3000</v>
      </c>
    </row>
    <row r="217" spans="1:6" ht="12.75">
      <c r="A217" s="4"/>
      <c r="B217" s="18"/>
      <c r="C217" s="25" t="s">
        <v>4</v>
      </c>
      <c r="D217" s="8">
        <v>0</v>
      </c>
      <c r="E217" s="8">
        <v>0</v>
      </c>
      <c r="F217" s="8">
        <v>3000</v>
      </c>
    </row>
    <row r="218" spans="1:6" ht="12.75">
      <c r="A218" s="4"/>
      <c r="B218" s="18"/>
      <c r="C218" s="25" t="s">
        <v>5</v>
      </c>
      <c r="D218" s="8">
        <v>0</v>
      </c>
      <c r="E218" s="8">
        <v>0</v>
      </c>
      <c r="F218" s="8">
        <v>0</v>
      </c>
    </row>
    <row r="219" spans="1:6" ht="12.75">
      <c r="A219" s="4"/>
      <c r="B219" s="18"/>
      <c r="C219" s="2" t="s">
        <v>6</v>
      </c>
      <c r="D219" s="4">
        <v>0</v>
      </c>
      <c r="E219" s="4">
        <v>0</v>
      </c>
      <c r="F219" s="4">
        <v>0</v>
      </c>
    </row>
    <row r="220" spans="1:6" ht="12.75">
      <c r="A220" s="4"/>
      <c r="B220" s="14"/>
      <c r="C220" s="2" t="s">
        <v>7</v>
      </c>
      <c r="D220" s="4">
        <v>0</v>
      </c>
      <c r="E220" s="4">
        <v>0</v>
      </c>
      <c r="F220" s="4">
        <v>0</v>
      </c>
    </row>
    <row r="221" spans="1:6" ht="12.75">
      <c r="A221" s="4" t="s">
        <v>96</v>
      </c>
      <c r="B221" s="14" t="s">
        <v>46</v>
      </c>
      <c r="C221" s="1" t="s">
        <v>3</v>
      </c>
      <c r="D221" s="6">
        <v>0</v>
      </c>
      <c r="E221" s="6">
        <v>0</v>
      </c>
      <c r="F221" s="6">
        <v>1000</v>
      </c>
    </row>
    <row r="222" spans="1:6" ht="12.75">
      <c r="A222" s="4"/>
      <c r="B222" s="14"/>
      <c r="C222" s="25" t="s">
        <v>4</v>
      </c>
      <c r="D222" s="8">
        <v>0</v>
      </c>
      <c r="E222" s="8">
        <v>0</v>
      </c>
      <c r="F222" s="8">
        <v>1000</v>
      </c>
    </row>
    <row r="223" spans="1:6" ht="12.75">
      <c r="A223" s="4"/>
      <c r="B223" s="14"/>
      <c r="C223" s="25" t="s">
        <v>5</v>
      </c>
      <c r="D223" s="8">
        <v>0</v>
      </c>
      <c r="E223" s="8">
        <v>0</v>
      </c>
      <c r="F223" s="8">
        <v>0</v>
      </c>
    </row>
    <row r="224" spans="1:6" ht="12.75">
      <c r="A224" s="4"/>
      <c r="B224" s="14"/>
      <c r="C224" s="2" t="s">
        <v>6</v>
      </c>
      <c r="D224" s="4">
        <v>0</v>
      </c>
      <c r="E224" s="4">
        <v>0</v>
      </c>
      <c r="F224" s="4">
        <v>0</v>
      </c>
    </row>
    <row r="225" spans="1:6" ht="12.75">
      <c r="A225" s="4"/>
      <c r="B225" s="14"/>
      <c r="C225" s="2" t="s">
        <v>7</v>
      </c>
      <c r="D225" s="4">
        <v>0</v>
      </c>
      <c r="E225" s="4">
        <v>0</v>
      </c>
      <c r="F225" s="4">
        <v>0</v>
      </c>
    </row>
    <row r="226" spans="1:6" ht="25.5">
      <c r="A226" s="4" t="s">
        <v>97</v>
      </c>
      <c r="B226" s="14" t="s">
        <v>48</v>
      </c>
      <c r="C226" s="1" t="s">
        <v>3</v>
      </c>
      <c r="D226" s="6">
        <f>D227+D230</f>
        <v>26000</v>
      </c>
      <c r="E226" s="6">
        <f>E227+E228+E229</f>
        <v>43600</v>
      </c>
      <c r="F226" s="6">
        <f>F227+F228+F229</f>
        <v>23900</v>
      </c>
    </row>
    <row r="227" spans="1:7" ht="12.75">
      <c r="A227" s="4"/>
      <c r="B227" s="14"/>
      <c r="C227" s="2" t="s">
        <v>4</v>
      </c>
      <c r="D227" s="4">
        <v>14000</v>
      </c>
      <c r="E227" s="4">
        <v>43600</v>
      </c>
      <c r="F227" s="4">
        <v>23900</v>
      </c>
      <c r="G227" s="7"/>
    </row>
    <row r="228" spans="1:6" ht="12.75">
      <c r="A228" s="4"/>
      <c r="B228" s="14"/>
      <c r="C228" s="2" t="s">
        <v>5</v>
      </c>
      <c r="D228" s="4">
        <v>0</v>
      </c>
      <c r="E228" s="4">
        <v>0</v>
      </c>
      <c r="F228" s="4">
        <v>0</v>
      </c>
    </row>
    <row r="229" spans="1:6" ht="12.75">
      <c r="A229" s="4"/>
      <c r="B229" s="14"/>
      <c r="C229" s="2" t="s">
        <v>6</v>
      </c>
      <c r="D229" s="4">
        <v>0</v>
      </c>
      <c r="E229" s="4">
        <v>0</v>
      </c>
      <c r="F229" s="4">
        <v>0</v>
      </c>
    </row>
    <row r="230" spans="1:6" ht="12.75">
      <c r="A230" s="4"/>
      <c r="B230" s="14"/>
      <c r="C230" s="2" t="s">
        <v>7</v>
      </c>
      <c r="D230" s="4">
        <v>12000</v>
      </c>
      <c r="E230" s="4">
        <v>0</v>
      </c>
      <c r="F230" s="4">
        <v>0</v>
      </c>
    </row>
    <row r="231" spans="1:6" ht="25.5">
      <c r="A231" s="4" t="s">
        <v>98</v>
      </c>
      <c r="B231" s="14" t="s">
        <v>15</v>
      </c>
      <c r="C231" s="1" t="s">
        <v>3</v>
      </c>
      <c r="D231" s="6">
        <v>0</v>
      </c>
      <c r="E231" s="6">
        <f>E232+E233+E234</f>
        <v>3000</v>
      </c>
      <c r="F231" s="6">
        <f>F232+F233+F234</f>
        <v>3100</v>
      </c>
    </row>
    <row r="232" spans="1:6" ht="12.75">
      <c r="A232" s="4"/>
      <c r="B232" s="14"/>
      <c r="C232" s="2" t="s">
        <v>4</v>
      </c>
      <c r="D232" s="6">
        <v>0</v>
      </c>
      <c r="E232" s="4">
        <v>3000</v>
      </c>
      <c r="F232" s="4">
        <v>3100</v>
      </c>
    </row>
    <row r="233" spans="1:6" ht="12.75">
      <c r="A233" s="4"/>
      <c r="B233" s="14"/>
      <c r="C233" s="2" t="s">
        <v>5</v>
      </c>
      <c r="D233" s="6">
        <v>0</v>
      </c>
      <c r="E233" s="4">
        <v>0</v>
      </c>
      <c r="F233" s="4">
        <v>0</v>
      </c>
    </row>
    <row r="234" spans="1:6" ht="12.75">
      <c r="A234" s="4"/>
      <c r="B234" s="14"/>
      <c r="C234" s="2" t="s">
        <v>6</v>
      </c>
      <c r="D234" s="4">
        <v>0</v>
      </c>
      <c r="E234" s="4">
        <v>0</v>
      </c>
      <c r="F234" s="4">
        <v>0</v>
      </c>
    </row>
    <row r="235" spans="1:6" ht="12.75">
      <c r="A235" s="4"/>
      <c r="B235" s="14"/>
      <c r="C235" s="2" t="s">
        <v>7</v>
      </c>
      <c r="D235" s="4">
        <v>0</v>
      </c>
      <c r="E235" s="4">
        <v>0</v>
      </c>
      <c r="F235" s="4">
        <v>0</v>
      </c>
    </row>
    <row r="236" spans="1:6" ht="25.5">
      <c r="A236" s="4" t="s">
        <v>99</v>
      </c>
      <c r="B236" s="14" t="s">
        <v>21</v>
      </c>
      <c r="C236" s="1" t="s">
        <v>3</v>
      </c>
      <c r="D236" s="6">
        <v>3400</v>
      </c>
      <c r="E236" s="6">
        <v>0</v>
      </c>
      <c r="F236" s="6">
        <v>0</v>
      </c>
    </row>
    <row r="237" spans="1:6" ht="12.75">
      <c r="A237" s="4"/>
      <c r="B237" s="14"/>
      <c r="C237" s="25" t="s">
        <v>4</v>
      </c>
      <c r="D237" s="8">
        <v>3400</v>
      </c>
      <c r="E237" s="8">
        <v>0</v>
      </c>
      <c r="F237" s="8">
        <v>0</v>
      </c>
    </row>
    <row r="238" spans="1:6" ht="12.75">
      <c r="A238" s="4"/>
      <c r="B238" s="14"/>
      <c r="C238" s="25" t="s">
        <v>5</v>
      </c>
      <c r="D238" s="8">
        <v>0</v>
      </c>
      <c r="E238" s="8">
        <v>0</v>
      </c>
      <c r="F238" s="8">
        <v>0</v>
      </c>
    </row>
    <row r="239" spans="1:6" ht="12.75">
      <c r="A239" s="4"/>
      <c r="B239" s="14"/>
      <c r="C239" s="2" t="s">
        <v>6</v>
      </c>
      <c r="D239" s="4">
        <v>0</v>
      </c>
      <c r="E239" s="4">
        <v>0</v>
      </c>
      <c r="F239" s="4">
        <v>0</v>
      </c>
    </row>
    <row r="240" spans="1:6" ht="12.75">
      <c r="A240" s="4"/>
      <c r="B240" s="14"/>
      <c r="C240" s="2" t="s">
        <v>7</v>
      </c>
      <c r="D240" s="4">
        <v>0</v>
      </c>
      <c r="E240" s="4">
        <v>0</v>
      </c>
      <c r="F240" s="4">
        <v>0</v>
      </c>
    </row>
    <row r="241" spans="1:6" ht="25.5">
      <c r="A241" s="4" t="s">
        <v>100</v>
      </c>
      <c r="B241" s="14" t="s">
        <v>49</v>
      </c>
      <c r="C241" s="1" t="s">
        <v>3</v>
      </c>
      <c r="D241" s="6">
        <f>D242+D243+D244</f>
        <v>13268.83</v>
      </c>
      <c r="E241" s="6">
        <v>0</v>
      </c>
      <c r="F241" s="6">
        <v>0</v>
      </c>
    </row>
    <row r="242" spans="1:6" ht="12.75">
      <c r="A242" s="4"/>
      <c r="B242" s="14"/>
      <c r="C242" s="25" t="s">
        <v>4</v>
      </c>
      <c r="D242" s="8">
        <v>13268.83</v>
      </c>
      <c r="E242" s="8">
        <v>0</v>
      </c>
      <c r="F242" s="8">
        <v>0</v>
      </c>
    </row>
    <row r="243" spans="1:6" ht="12.75">
      <c r="A243" s="4"/>
      <c r="B243" s="14"/>
      <c r="C243" s="25" t="s">
        <v>5</v>
      </c>
      <c r="D243" s="8">
        <v>0</v>
      </c>
      <c r="E243" s="8">
        <v>0</v>
      </c>
      <c r="F243" s="8">
        <v>0</v>
      </c>
    </row>
    <row r="244" spans="1:6" ht="12.75">
      <c r="A244" s="4"/>
      <c r="B244" s="14"/>
      <c r="C244" s="2" t="s">
        <v>6</v>
      </c>
      <c r="D244" s="4">
        <v>0</v>
      </c>
      <c r="E244" s="4">
        <v>0</v>
      </c>
      <c r="F244" s="4">
        <v>0</v>
      </c>
    </row>
    <row r="245" spans="1:6" ht="12.75">
      <c r="A245" s="4"/>
      <c r="B245" s="14"/>
      <c r="C245" s="2" t="s">
        <v>7</v>
      </c>
      <c r="D245" s="4">
        <v>0</v>
      </c>
      <c r="E245" s="4">
        <v>0</v>
      </c>
      <c r="F245" s="4">
        <v>0</v>
      </c>
    </row>
    <row r="246" spans="1:6" ht="12.75">
      <c r="A246" s="4"/>
      <c r="B246" s="14"/>
      <c r="C246" s="2"/>
      <c r="D246" s="4">
        <v>0</v>
      </c>
      <c r="E246" s="4">
        <v>0</v>
      </c>
      <c r="F246" s="4">
        <v>0</v>
      </c>
    </row>
    <row r="247" spans="1:6" ht="25.5">
      <c r="A247" s="29">
        <v>3</v>
      </c>
      <c r="B247" s="20" t="s">
        <v>17</v>
      </c>
      <c r="C247" s="21" t="s">
        <v>3</v>
      </c>
      <c r="D247" s="22">
        <f>D252+D257+D262+D267</f>
        <v>18813.7</v>
      </c>
      <c r="E247" s="22">
        <v>0</v>
      </c>
      <c r="F247" s="22">
        <v>0</v>
      </c>
    </row>
    <row r="248" spans="1:6" ht="12.75">
      <c r="A248" s="22"/>
      <c r="B248" s="20"/>
      <c r="C248" s="21" t="s">
        <v>4</v>
      </c>
      <c r="D248" s="22">
        <f>D253+D258+D263+D268</f>
        <v>4034</v>
      </c>
      <c r="E248" s="22">
        <v>0</v>
      </c>
      <c r="F248" s="22">
        <v>0</v>
      </c>
    </row>
    <row r="249" spans="1:6" ht="12.75">
      <c r="A249" s="22"/>
      <c r="B249" s="20"/>
      <c r="C249" s="21" t="s">
        <v>5</v>
      </c>
      <c r="D249" s="22">
        <f>D254+D259+D264+D269</f>
        <v>6244.7</v>
      </c>
      <c r="E249" s="22">
        <v>0</v>
      </c>
      <c r="F249" s="22">
        <v>0</v>
      </c>
    </row>
    <row r="250" spans="1:6" ht="12.75">
      <c r="A250" s="22"/>
      <c r="B250" s="30"/>
      <c r="C250" s="21" t="s">
        <v>6</v>
      </c>
      <c r="D250" s="22">
        <f>D255+D260+D265+D270</f>
        <v>8535</v>
      </c>
      <c r="E250" s="22">
        <v>0</v>
      </c>
      <c r="F250" s="22">
        <v>0</v>
      </c>
    </row>
    <row r="251" spans="1:6" ht="12.75">
      <c r="A251" s="22"/>
      <c r="B251" s="30"/>
      <c r="C251" s="21" t="s">
        <v>7</v>
      </c>
      <c r="D251" s="22">
        <f>D256+D261+D266+D271</f>
        <v>0</v>
      </c>
      <c r="E251" s="22">
        <v>0</v>
      </c>
      <c r="F251" s="22">
        <v>0</v>
      </c>
    </row>
    <row r="252" spans="1:7" ht="38.25">
      <c r="A252" s="4" t="s">
        <v>113</v>
      </c>
      <c r="B252" s="14" t="s">
        <v>50</v>
      </c>
      <c r="C252" s="1" t="s">
        <v>3</v>
      </c>
      <c r="D252" s="6">
        <v>3164</v>
      </c>
      <c r="E252" s="6">
        <v>0</v>
      </c>
      <c r="F252" s="6">
        <v>0</v>
      </c>
      <c r="G252" s="7"/>
    </row>
    <row r="253" spans="1:6" ht="12.75">
      <c r="A253" s="4"/>
      <c r="B253" s="14"/>
      <c r="C253" s="25" t="s">
        <v>4</v>
      </c>
      <c r="D253" s="8">
        <v>3164</v>
      </c>
      <c r="E253" s="8">
        <v>0</v>
      </c>
      <c r="F253" s="8">
        <v>0</v>
      </c>
    </row>
    <row r="254" spans="1:6" ht="12.75">
      <c r="A254" s="4"/>
      <c r="B254" s="18"/>
      <c r="C254" s="25" t="s">
        <v>5</v>
      </c>
      <c r="D254" s="8">
        <v>0</v>
      </c>
      <c r="E254" s="8">
        <v>0</v>
      </c>
      <c r="F254" s="8">
        <v>0</v>
      </c>
    </row>
    <row r="255" spans="1:6" ht="12.75">
      <c r="A255" s="4"/>
      <c r="B255" s="18"/>
      <c r="C255" s="2" t="s">
        <v>6</v>
      </c>
      <c r="D255" s="4">
        <v>0</v>
      </c>
      <c r="E255" s="4">
        <v>0</v>
      </c>
      <c r="F255" s="4">
        <v>0</v>
      </c>
    </row>
    <row r="256" spans="1:6" ht="12.75">
      <c r="A256" s="4"/>
      <c r="B256" s="18"/>
      <c r="C256" s="2" t="s">
        <v>7</v>
      </c>
      <c r="D256" s="4">
        <v>0</v>
      </c>
      <c r="E256" s="4">
        <v>0</v>
      </c>
      <c r="F256" s="4">
        <v>0</v>
      </c>
    </row>
    <row r="257" spans="1:6" ht="25.5">
      <c r="A257" s="4" t="s">
        <v>114</v>
      </c>
      <c r="B257" s="14" t="s">
        <v>53</v>
      </c>
      <c r="C257" s="1" t="s">
        <v>3</v>
      </c>
      <c r="D257" s="6">
        <v>11300</v>
      </c>
      <c r="E257" s="6">
        <v>0</v>
      </c>
      <c r="F257" s="6">
        <v>0</v>
      </c>
    </row>
    <row r="258" spans="1:6" ht="12.75">
      <c r="A258" s="4"/>
      <c r="B258" s="18"/>
      <c r="C258" s="25" t="s">
        <v>4</v>
      </c>
      <c r="D258" s="8">
        <v>0</v>
      </c>
      <c r="E258" s="8">
        <v>0</v>
      </c>
      <c r="F258" s="8">
        <v>0</v>
      </c>
    </row>
    <row r="259" spans="1:6" ht="12.75">
      <c r="A259" s="4"/>
      <c r="B259" s="18"/>
      <c r="C259" s="25" t="s">
        <v>5</v>
      </c>
      <c r="D259" s="8">
        <v>4600</v>
      </c>
      <c r="E259" s="8">
        <v>0</v>
      </c>
      <c r="F259" s="8">
        <v>0</v>
      </c>
    </row>
    <row r="260" spans="1:6" ht="12.75">
      <c r="A260" s="4"/>
      <c r="B260" s="18"/>
      <c r="C260" s="25" t="s">
        <v>6</v>
      </c>
      <c r="D260" s="8">
        <v>6700</v>
      </c>
      <c r="E260" s="8">
        <v>0</v>
      </c>
      <c r="F260" s="8">
        <v>0</v>
      </c>
    </row>
    <row r="261" spans="1:6" ht="12.75">
      <c r="A261" s="4"/>
      <c r="B261" s="18"/>
      <c r="C261" s="2" t="s">
        <v>7</v>
      </c>
      <c r="D261" s="4">
        <v>0</v>
      </c>
      <c r="E261" s="4">
        <v>0</v>
      </c>
      <c r="F261" s="4">
        <v>0</v>
      </c>
    </row>
    <row r="262" spans="1:6" ht="38.25">
      <c r="A262" s="4" t="s">
        <v>115</v>
      </c>
      <c r="B262" s="14" t="s">
        <v>52</v>
      </c>
      <c r="C262" s="1" t="s">
        <v>3</v>
      </c>
      <c r="D262" s="6">
        <v>1644.7</v>
      </c>
      <c r="E262" s="6">
        <v>0</v>
      </c>
      <c r="F262" s="6">
        <v>0</v>
      </c>
    </row>
    <row r="263" spans="1:6" ht="12.75">
      <c r="A263" s="4"/>
      <c r="B263" s="18"/>
      <c r="C263" s="25" t="s">
        <v>4</v>
      </c>
      <c r="D263" s="8">
        <v>0</v>
      </c>
      <c r="E263" s="8">
        <v>0</v>
      </c>
      <c r="F263" s="8">
        <v>0</v>
      </c>
    </row>
    <row r="264" spans="1:6" ht="12.75">
      <c r="A264" s="4"/>
      <c r="B264" s="18"/>
      <c r="C264" s="25" t="s">
        <v>5</v>
      </c>
      <c r="D264" s="8">
        <v>1644.7</v>
      </c>
      <c r="E264" s="8">
        <v>0</v>
      </c>
      <c r="F264" s="8">
        <v>0</v>
      </c>
    </row>
    <row r="265" spans="1:6" ht="12.75">
      <c r="A265" s="4"/>
      <c r="B265" s="18"/>
      <c r="C265" s="2" t="s">
        <v>6</v>
      </c>
      <c r="D265" s="4">
        <v>0</v>
      </c>
      <c r="E265" s="4">
        <v>0</v>
      </c>
      <c r="F265" s="4">
        <v>0</v>
      </c>
    </row>
    <row r="266" spans="1:6" ht="12.75">
      <c r="A266" s="4"/>
      <c r="B266" s="18"/>
      <c r="C266" s="2" t="s">
        <v>7</v>
      </c>
      <c r="D266" s="4">
        <v>0</v>
      </c>
      <c r="E266" s="4">
        <v>0</v>
      </c>
      <c r="F266" s="4">
        <v>0</v>
      </c>
    </row>
    <row r="267" spans="1:6" ht="25.5">
      <c r="A267" s="4" t="s">
        <v>116</v>
      </c>
      <c r="B267" s="14" t="s">
        <v>51</v>
      </c>
      <c r="C267" s="1" t="s">
        <v>3</v>
      </c>
      <c r="D267" s="6">
        <f>D268+D270</f>
        <v>2705</v>
      </c>
      <c r="E267" s="6">
        <v>0</v>
      </c>
      <c r="F267" s="6">
        <v>0</v>
      </c>
    </row>
    <row r="268" spans="1:6" ht="12.75">
      <c r="A268" s="4"/>
      <c r="B268" s="18"/>
      <c r="C268" s="25" t="s">
        <v>4</v>
      </c>
      <c r="D268" s="8">
        <v>870</v>
      </c>
      <c r="E268" s="8">
        <v>0</v>
      </c>
      <c r="F268" s="8">
        <v>0</v>
      </c>
    </row>
    <row r="269" spans="1:6" ht="12.75">
      <c r="A269" s="4"/>
      <c r="B269" s="18"/>
      <c r="C269" s="25" t="s">
        <v>5</v>
      </c>
      <c r="D269" s="8">
        <v>0</v>
      </c>
      <c r="E269" s="8">
        <v>0</v>
      </c>
      <c r="F269" s="8">
        <v>0</v>
      </c>
    </row>
    <row r="270" spans="1:6" ht="12.75">
      <c r="A270" s="4"/>
      <c r="B270" s="18"/>
      <c r="C270" s="2" t="s">
        <v>6</v>
      </c>
      <c r="D270" s="4">
        <v>1835</v>
      </c>
      <c r="E270" s="4">
        <v>0</v>
      </c>
      <c r="F270" s="4">
        <v>0</v>
      </c>
    </row>
    <row r="271" spans="1:6" ht="12.75">
      <c r="A271" s="4"/>
      <c r="B271" s="18"/>
      <c r="C271" s="2" t="s">
        <v>7</v>
      </c>
      <c r="D271" s="4">
        <v>0</v>
      </c>
      <c r="E271" s="4">
        <v>0</v>
      </c>
      <c r="F271" s="4">
        <v>0</v>
      </c>
    </row>
    <row r="272" spans="1:6" ht="25.5">
      <c r="A272" s="22" t="s">
        <v>101</v>
      </c>
      <c r="B272" s="20" t="s">
        <v>107</v>
      </c>
      <c r="C272" s="21" t="s">
        <v>3</v>
      </c>
      <c r="D272" s="22">
        <f>D273</f>
        <v>1700</v>
      </c>
      <c r="E272" s="22">
        <v>1700</v>
      </c>
      <c r="F272" s="22">
        <v>1700</v>
      </c>
    </row>
    <row r="273" spans="1:6" ht="12.75">
      <c r="A273" s="22"/>
      <c r="B273" s="20"/>
      <c r="C273" s="21" t="s">
        <v>4</v>
      </c>
      <c r="D273" s="22">
        <f>D278</f>
        <v>1700</v>
      </c>
      <c r="E273" s="22">
        <v>1700</v>
      </c>
      <c r="F273" s="22">
        <v>1700</v>
      </c>
    </row>
    <row r="274" spans="1:6" ht="12.75">
      <c r="A274" s="22"/>
      <c r="B274" s="20"/>
      <c r="C274" s="21" t="s">
        <v>5</v>
      </c>
      <c r="D274" s="22">
        <v>0</v>
      </c>
      <c r="E274" s="22">
        <v>0</v>
      </c>
      <c r="F274" s="22">
        <v>0</v>
      </c>
    </row>
    <row r="275" spans="1:6" ht="12.75">
      <c r="A275" s="22"/>
      <c r="B275" s="30"/>
      <c r="C275" s="21" t="s">
        <v>6</v>
      </c>
      <c r="D275" s="22">
        <v>0</v>
      </c>
      <c r="E275" s="22">
        <v>0</v>
      </c>
      <c r="F275" s="22">
        <v>0</v>
      </c>
    </row>
    <row r="276" spans="1:6" ht="12.75">
      <c r="A276" s="22"/>
      <c r="B276" s="30"/>
      <c r="C276" s="21" t="s">
        <v>7</v>
      </c>
      <c r="D276" s="22">
        <v>0</v>
      </c>
      <c r="E276" s="22">
        <v>0</v>
      </c>
      <c r="F276" s="22">
        <v>0</v>
      </c>
    </row>
    <row r="277" spans="1:6" ht="25.5">
      <c r="A277" s="4" t="s">
        <v>102</v>
      </c>
      <c r="B277" s="14" t="s">
        <v>109</v>
      </c>
      <c r="C277" s="1" t="s">
        <v>3</v>
      </c>
      <c r="D277" s="6">
        <v>1700</v>
      </c>
      <c r="E277" s="6">
        <v>1700</v>
      </c>
      <c r="F277" s="6">
        <v>1700</v>
      </c>
    </row>
    <row r="278" spans="1:6" ht="12.75">
      <c r="A278" s="4"/>
      <c r="B278" s="18"/>
      <c r="C278" s="25" t="s">
        <v>4</v>
      </c>
      <c r="D278" s="8">
        <v>1700</v>
      </c>
      <c r="E278" s="8">
        <v>1700</v>
      </c>
      <c r="F278" s="8">
        <v>1700</v>
      </c>
    </row>
    <row r="279" spans="1:6" ht="12.75">
      <c r="A279" s="4"/>
      <c r="B279" s="18"/>
      <c r="C279" s="25" t="s">
        <v>5</v>
      </c>
      <c r="D279" s="8">
        <v>0</v>
      </c>
      <c r="E279" s="8">
        <v>0</v>
      </c>
      <c r="F279" s="8">
        <v>0</v>
      </c>
    </row>
    <row r="280" spans="1:6" ht="12.75">
      <c r="A280" s="4"/>
      <c r="B280" s="18"/>
      <c r="C280" s="2" t="s">
        <v>6</v>
      </c>
      <c r="D280" s="4">
        <v>0</v>
      </c>
      <c r="E280" s="4">
        <v>0</v>
      </c>
      <c r="F280" s="4">
        <v>0</v>
      </c>
    </row>
    <row r="281" spans="1:6" ht="12.75">
      <c r="A281" s="4"/>
      <c r="B281" s="18"/>
      <c r="C281" s="2" t="s">
        <v>7</v>
      </c>
      <c r="D281" s="4">
        <v>0</v>
      </c>
      <c r="E281" s="4">
        <v>0</v>
      </c>
      <c r="F281" s="4">
        <v>0</v>
      </c>
    </row>
    <row r="282" spans="1:6" ht="12.75">
      <c r="A282" s="22" t="s">
        <v>108</v>
      </c>
      <c r="B282" s="20" t="s">
        <v>16</v>
      </c>
      <c r="C282" s="21" t="s">
        <v>3</v>
      </c>
      <c r="D282" s="22">
        <f>D283</f>
        <v>44697.165</v>
      </c>
      <c r="E282" s="22">
        <v>0</v>
      </c>
      <c r="F282" s="22">
        <v>0</v>
      </c>
    </row>
    <row r="283" spans="1:6" ht="12.75">
      <c r="A283" s="22"/>
      <c r="B283" s="20"/>
      <c r="C283" s="21" t="s">
        <v>4</v>
      </c>
      <c r="D283" s="22">
        <f>D288+D293+D298+D303+D308+D313+D318+D323+D328+D333+D338+D343+D348+D353+D358+D363+D368</f>
        <v>44697.165</v>
      </c>
      <c r="E283" s="22">
        <v>0</v>
      </c>
      <c r="F283" s="22">
        <v>0</v>
      </c>
    </row>
    <row r="284" spans="1:6" ht="12.75">
      <c r="A284" s="22"/>
      <c r="B284" s="20"/>
      <c r="C284" s="21" t="s">
        <v>5</v>
      </c>
      <c r="D284" s="22">
        <v>0</v>
      </c>
      <c r="E284" s="22">
        <v>0</v>
      </c>
      <c r="F284" s="22">
        <v>0</v>
      </c>
    </row>
    <row r="285" spans="1:6" ht="12.75">
      <c r="A285" s="22"/>
      <c r="B285" s="20"/>
      <c r="C285" s="21" t="s">
        <v>6</v>
      </c>
      <c r="D285" s="22">
        <v>0</v>
      </c>
      <c r="E285" s="22">
        <v>0</v>
      </c>
      <c r="F285" s="22">
        <v>0</v>
      </c>
    </row>
    <row r="286" spans="1:6" ht="12.75">
      <c r="A286" s="22"/>
      <c r="B286" s="20"/>
      <c r="C286" s="21" t="s">
        <v>7</v>
      </c>
      <c r="D286" s="22">
        <v>0</v>
      </c>
      <c r="E286" s="22">
        <v>0</v>
      </c>
      <c r="F286" s="22">
        <v>0</v>
      </c>
    </row>
    <row r="287" spans="1:6" ht="25.5">
      <c r="A287" s="34" t="s">
        <v>132</v>
      </c>
      <c r="B287" s="14" t="s">
        <v>118</v>
      </c>
      <c r="C287" s="1" t="s">
        <v>3</v>
      </c>
      <c r="D287" s="6">
        <f>D288</f>
        <v>1278.554</v>
      </c>
      <c r="E287" s="6">
        <v>0</v>
      </c>
      <c r="F287" s="6">
        <v>0</v>
      </c>
    </row>
    <row r="288" spans="1:6" ht="12.75">
      <c r="A288" s="34"/>
      <c r="B288" s="18"/>
      <c r="C288" s="25" t="s">
        <v>4</v>
      </c>
      <c r="D288" s="8">
        <v>1278.554</v>
      </c>
      <c r="E288" s="8">
        <v>0</v>
      </c>
      <c r="F288" s="8">
        <v>0</v>
      </c>
    </row>
    <row r="289" spans="1:6" ht="12.75">
      <c r="A289" s="34"/>
      <c r="B289" s="18"/>
      <c r="C289" s="25" t="s">
        <v>5</v>
      </c>
      <c r="D289" s="8">
        <v>0</v>
      </c>
      <c r="E289" s="8">
        <v>0</v>
      </c>
      <c r="F289" s="8">
        <v>0</v>
      </c>
    </row>
    <row r="290" spans="1:6" ht="12.75">
      <c r="A290" s="34"/>
      <c r="B290" s="18"/>
      <c r="C290" s="25" t="s">
        <v>6</v>
      </c>
      <c r="D290" s="8">
        <v>0</v>
      </c>
      <c r="E290" s="8">
        <v>0</v>
      </c>
      <c r="F290" s="8">
        <v>0</v>
      </c>
    </row>
    <row r="291" spans="1:6" ht="12.75">
      <c r="A291" s="34"/>
      <c r="B291" s="18"/>
      <c r="C291" s="2" t="s">
        <v>7</v>
      </c>
      <c r="D291" s="4">
        <v>0</v>
      </c>
      <c r="E291" s="4">
        <v>0</v>
      </c>
      <c r="F291" s="4">
        <v>0</v>
      </c>
    </row>
    <row r="292" spans="1:6" ht="12.75">
      <c r="A292" s="34" t="s">
        <v>133</v>
      </c>
      <c r="B292" s="14" t="s">
        <v>117</v>
      </c>
      <c r="C292" s="1" t="s">
        <v>3</v>
      </c>
      <c r="D292" s="6">
        <v>8910.948</v>
      </c>
      <c r="E292" s="6">
        <v>0</v>
      </c>
      <c r="F292" s="6">
        <v>0</v>
      </c>
    </row>
    <row r="293" spans="1:6" ht="12.75">
      <c r="A293" s="34"/>
      <c r="B293" s="18"/>
      <c r="C293" s="25" t="s">
        <v>4</v>
      </c>
      <c r="D293" s="8">
        <v>8910.948</v>
      </c>
      <c r="E293" s="8">
        <v>0</v>
      </c>
      <c r="F293" s="8">
        <v>0</v>
      </c>
    </row>
    <row r="294" spans="1:6" ht="12.75">
      <c r="A294" s="34"/>
      <c r="B294" s="18"/>
      <c r="C294" s="25" t="s">
        <v>5</v>
      </c>
      <c r="D294" s="8">
        <v>0</v>
      </c>
      <c r="E294" s="8">
        <v>0</v>
      </c>
      <c r="F294" s="8">
        <v>0</v>
      </c>
    </row>
    <row r="295" spans="1:6" ht="12.75">
      <c r="A295" s="34"/>
      <c r="B295" s="18"/>
      <c r="C295" s="2" t="s">
        <v>6</v>
      </c>
      <c r="D295" s="4">
        <v>0</v>
      </c>
      <c r="E295" s="4">
        <v>0</v>
      </c>
      <c r="F295" s="4">
        <v>0</v>
      </c>
    </row>
    <row r="296" spans="1:6" ht="12.75">
      <c r="A296" s="34"/>
      <c r="B296" s="18"/>
      <c r="C296" s="2" t="s">
        <v>7</v>
      </c>
      <c r="D296" s="4">
        <v>0</v>
      </c>
      <c r="E296" s="4">
        <v>0</v>
      </c>
      <c r="F296" s="4">
        <v>0</v>
      </c>
    </row>
    <row r="297" spans="1:6" ht="25.5">
      <c r="A297" s="34" t="s">
        <v>134</v>
      </c>
      <c r="B297" s="14" t="s">
        <v>49</v>
      </c>
      <c r="C297" s="1" t="s">
        <v>3</v>
      </c>
      <c r="D297" s="31">
        <v>680.187</v>
      </c>
      <c r="E297" s="6">
        <v>0</v>
      </c>
      <c r="F297" s="6">
        <v>0</v>
      </c>
    </row>
    <row r="298" spans="1:6" ht="12.75">
      <c r="A298" s="34"/>
      <c r="B298" s="18"/>
      <c r="C298" s="25" t="s">
        <v>4</v>
      </c>
      <c r="D298" s="32">
        <v>680.187</v>
      </c>
      <c r="E298" s="8">
        <v>0</v>
      </c>
      <c r="F298" s="8">
        <v>0</v>
      </c>
    </row>
    <row r="299" spans="1:6" ht="12.75">
      <c r="A299" s="34"/>
      <c r="B299" s="18"/>
      <c r="C299" s="25" t="s">
        <v>5</v>
      </c>
      <c r="D299" s="32">
        <v>0</v>
      </c>
      <c r="E299" s="8">
        <v>0</v>
      </c>
      <c r="F299" s="8">
        <v>0</v>
      </c>
    </row>
    <row r="300" spans="1:6" ht="12.75">
      <c r="A300" s="34"/>
      <c r="B300" s="18"/>
      <c r="C300" s="2" t="s">
        <v>6</v>
      </c>
      <c r="D300" s="33">
        <v>0</v>
      </c>
      <c r="E300" s="4">
        <v>0</v>
      </c>
      <c r="F300" s="4">
        <v>0</v>
      </c>
    </row>
    <row r="301" spans="1:6" ht="12.75">
      <c r="A301" s="34"/>
      <c r="B301" s="18"/>
      <c r="C301" s="2" t="s">
        <v>7</v>
      </c>
      <c r="D301" s="33">
        <v>0</v>
      </c>
      <c r="E301" s="4">
        <v>0</v>
      </c>
      <c r="F301" s="4">
        <v>0</v>
      </c>
    </row>
    <row r="302" spans="1:6" ht="25.5">
      <c r="A302" s="34" t="s">
        <v>135</v>
      </c>
      <c r="B302" s="14" t="s">
        <v>119</v>
      </c>
      <c r="C302" s="1" t="s">
        <v>3</v>
      </c>
      <c r="D302" s="31">
        <f>D303</f>
        <v>817.315</v>
      </c>
      <c r="E302" s="6">
        <v>0</v>
      </c>
      <c r="F302" s="6">
        <v>0</v>
      </c>
    </row>
    <row r="303" spans="1:6" ht="12.75">
      <c r="A303" s="34"/>
      <c r="B303" s="18"/>
      <c r="C303" s="25" t="s">
        <v>4</v>
      </c>
      <c r="D303" s="32">
        <v>817.315</v>
      </c>
      <c r="E303" s="8">
        <v>0</v>
      </c>
      <c r="F303" s="8">
        <v>0</v>
      </c>
    </row>
    <row r="304" spans="1:6" ht="12.75">
      <c r="A304" s="34"/>
      <c r="B304" s="18"/>
      <c r="C304" s="25" t="s">
        <v>5</v>
      </c>
      <c r="D304" s="32">
        <v>0</v>
      </c>
      <c r="E304" s="8">
        <v>0</v>
      </c>
      <c r="F304" s="8">
        <v>0</v>
      </c>
    </row>
    <row r="305" spans="1:6" ht="12.75">
      <c r="A305" s="34"/>
      <c r="B305" s="18"/>
      <c r="C305" s="25" t="s">
        <v>6</v>
      </c>
      <c r="D305" s="32">
        <v>0</v>
      </c>
      <c r="E305" s="8">
        <v>0</v>
      </c>
      <c r="F305" s="8">
        <v>0</v>
      </c>
    </row>
    <row r="306" spans="1:6" ht="12.75">
      <c r="A306" s="34"/>
      <c r="B306" s="18"/>
      <c r="C306" s="2" t="s">
        <v>7</v>
      </c>
      <c r="D306" s="33">
        <v>0</v>
      </c>
      <c r="E306" s="4">
        <v>0</v>
      </c>
      <c r="F306" s="4">
        <v>0</v>
      </c>
    </row>
    <row r="307" spans="1:6" ht="12.75">
      <c r="A307" s="34" t="s">
        <v>136</v>
      </c>
      <c r="B307" s="14" t="s">
        <v>120</v>
      </c>
      <c r="C307" s="1" t="s">
        <v>3</v>
      </c>
      <c r="D307" s="31">
        <v>10474.434</v>
      </c>
      <c r="E307" s="6">
        <v>0</v>
      </c>
      <c r="F307" s="6">
        <v>0</v>
      </c>
    </row>
    <row r="308" spans="1:6" ht="12.75">
      <c r="A308" s="34"/>
      <c r="B308" s="18"/>
      <c r="C308" s="25" t="s">
        <v>4</v>
      </c>
      <c r="D308" s="32">
        <v>10474.434</v>
      </c>
      <c r="E308" s="8">
        <v>0</v>
      </c>
      <c r="F308" s="8">
        <v>0</v>
      </c>
    </row>
    <row r="309" spans="1:6" ht="12.75">
      <c r="A309" s="34"/>
      <c r="B309" s="18"/>
      <c r="C309" s="25" t="s">
        <v>5</v>
      </c>
      <c r="D309" s="32">
        <v>0</v>
      </c>
      <c r="E309" s="8">
        <v>0</v>
      </c>
      <c r="F309" s="8">
        <v>0</v>
      </c>
    </row>
    <row r="310" spans="1:6" ht="12.75">
      <c r="A310" s="34"/>
      <c r="B310" s="18"/>
      <c r="C310" s="2" t="s">
        <v>6</v>
      </c>
      <c r="D310" s="33">
        <v>0</v>
      </c>
      <c r="E310" s="4">
        <v>0</v>
      </c>
      <c r="F310" s="4">
        <v>0</v>
      </c>
    </row>
    <row r="311" spans="1:6" ht="12.75">
      <c r="A311" s="34"/>
      <c r="B311" s="18"/>
      <c r="C311" s="2" t="s">
        <v>7</v>
      </c>
      <c r="D311" s="33">
        <v>0</v>
      </c>
      <c r="E311" s="4">
        <v>0</v>
      </c>
      <c r="F311" s="4">
        <v>0</v>
      </c>
    </row>
    <row r="312" spans="1:6" ht="12.75">
      <c r="A312" s="34" t="s">
        <v>137</v>
      </c>
      <c r="B312" s="14" t="s">
        <v>121</v>
      </c>
      <c r="C312" s="1" t="s">
        <v>3</v>
      </c>
      <c r="D312" s="31">
        <v>165.378</v>
      </c>
      <c r="E312" s="6">
        <v>0</v>
      </c>
      <c r="F312" s="6">
        <v>0</v>
      </c>
    </row>
    <row r="313" spans="1:6" ht="12.75">
      <c r="A313" s="34"/>
      <c r="B313" s="18"/>
      <c r="C313" s="25" t="s">
        <v>4</v>
      </c>
      <c r="D313" s="32">
        <v>165.378</v>
      </c>
      <c r="E313" s="8">
        <v>0</v>
      </c>
      <c r="F313" s="8">
        <v>0</v>
      </c>
    </row>
    <row r="314" spans="1:6" ht="12.75">
      <c r="A314" s="34"/>
      <c r="B314" s="18"/>
      <c r="C314" s="25" t="s">
        <v>5</v>
      </c>
      <c r="D314" s="32">
        <v>0</v>
      </c>
      <c r="E314" s="8">
        <v>0</v>
      </c>
      <c r="F314" s="8">
        <v>0</v>
      </c>
    </row>
    <row r="315" spans="1:6" ht="12.75">
      <c r="A315" s="34"/>
      <c r="B315" s="18"/>
      <c r="C315" s="2" t="s">
        <v>6</v>
      </c>
      <c r="D315" s="33">
        <v>0</v>
      </c>
      <c r="E315" s="4">
        <v>0</v>
      </c>
      <c r="F315" s="4">
        <v>0</v>
      </c>
    </row>
    <row r="316" spans="1:6" ht="12.75">
      <c r="A316" s="34"/>
      <c r="B316" s="18"/>
      <c r="C316" s="2" t="s">
        <v>7</v>
      </c>
      <c r="D316" s="33">
        <v>0</v>
      </c>
      <c r="E316" s="4">
        <v>0</v>
      </c>
      <c r="F316" s="4">
        <v>0</v>
      </c>
    </row>
    <row r="317" spans="1:6" ht="12.75">
      <c r="A317" s="34" t="s">
        <v>138</v>
      </c>
      <c r="B317" s="14" t="s">
        <v>122</v>
      </c>
      <c r="C317" s="1" t="s">
        <v>3</v>
      </c>
      <c r="D317" s="31">
        <v>860.606</v>
      </c>
      <c r="E317" s="6">
        <v>0</v>
      </c>
      <c r="F317" s="6">
        <v>0</v>
      </c>
    </row>
    <row r="318" spans="1:6" ht="12.75">
      <c r="A318" s="34"/>
      <c r="B318" s="18"/>
      <c r="C318" s="25" t="s">
        <v>4</v>
      </c>
      <c r="D318" s="32">
        <v>860.606</v>
      </c>
      <c r="E318" s="8">
        <v>0</v>
      </c>
      <c r="F318" s="8">
        <v>0</v>
      </c>
    </row>
    <row r="319" spans="1:6" ht="12.75">
      <c r="A319" s="34"/>
      <c r="B319" s="18"/>
      <c r="C319" s="25" t="s">
        <v>5</v>
      </c>
      <c r="D319" s="32">
        <v>0</v>
      </c>
      <c r="E319" s="8">
        <v>0</v>
      </c>
      <c r="F319" s="8">
        <v>0</v>
      </c>
    </row>
    <row r="320" spans="1:6" ht="12.75">
      <c r="A320" s="34"/>
      <c r="B320" s="18"/>
      <c r="C320" s="25" t="s">
        <v>6</v>
      </c>
      <c r="D320" s="32">
        <v>0</v>
      </c>
      <c r="E320" s="8">
        <v>0</v>
      </c>
      <c r="F320" s="8">
        <v>0</v>
      </c>
    </row>
    <row r="321" spans="1:6" ht="12.75">
      <c r="A321" s="34"/>
      <c r="B321" s="18"/>
      <c r="C321" s="2" t="s">
        <v>7</v>
      </c>
      <c r="D321" s="33">
        <v>0</v>
      </c>
      <c r="E321" s="4">
        <v>0</v>
      </c>
      <c r="F321" s="4">
        <v>0</v>
      </c>
    </row>
    <row r="322" spans="1:6" ht="12.75">
      <c r="A322" s="34" t="s">
        <v>139</v>
      </c>
      <c r="B322" s="14" t="s">
        <v>123</v>
      </c>
      <c r="C322" s="1" t="s">
        <v>3</v>
      </c>
      <c r="D322" s="31">
        <v>1607.775</v>
      </c>
      <c r="E322" s="6">
        <v>0</v>
      </c>
      <c r="F322" s="6">
        <v>0</v>
      </c>
    </row>
    <row r="323" spans="1:6" ht="12.75">
      <c r="A323" s="34"/>
      <c r="B323" s="18"/>
      <c r="C323" s="25" t="s">
        <v>4</v>
      </c>
      <c r="D323" s="32">
        <v>1607.775</v>
      </c>
      <c r="E323" s="8">
        <v>0</v>
      </c>
      <c r="F323" s="8">
        <v>0</v>
      </c>
    </row>
    <row r="324" spans="1:6" ht="12.75">
      <c r="A324" s="34"/>
      <c r="B324" s="18"/>
      <c r="C324" s="25" t="s">
        <v>5</v>
      </c>
      <c r="D324" s="32">
        <v>0</v>
      </c>
      <c r="E324" s="8">
        <v>0</v>
      </c>
      <c r="F324" s="8">
        <v>0</v>
      </c>
    </row>
    <row r="325" spans="1:6" ht="12.75">
      <c r="A325" s="34"/>
      <c r="B325" s="18"/>
      <c r="C325" s="2" t="s">
        <v>6</v>
      </c>
      <c r="D325" s="33">
        <v>0</v>
      </c>
      <c r="E325" s="4">
        <v>0</v>
      </c>
      <c r="F325" s="4">
        <v>0</v>
      </c>
    </row>
    <row r="326" spans="1:6" ht="12.75">
      <c r="A326" s="34"/>
      <c r="B326" s="18"/>
      <c r="C326" s="2" t="s">
        <v>7</v>
      </c>
      <c r="D326" s="33">
        <v>0</v>
      </c>
      <c r="E326" s="4">
        <v>0</v>
      </c>
      <c r="F326" s="4">
        <v>0</v>
      </c>
    </row>
    <row r="327" spans="1:6" ht="12.75">
      <c r="A327" s="34" t="s">
        <v>140</v>
      </c>
      <c r="B327" s="14" t="s">
        <v>124</v>
      </c>
      <c r="C327" s="1" t="s">
        <v>3</v>
      </c>
      <c r="D327" s="31">
        <v>430</v>
      </c>
      <c r="E327" s="6">
        <v>0</v>
      </c>
      <c r="F327" s="6">
        <v>0</v>
      </c>
    </row>
    <row r="328" spans="1:6" ht="12.75">
      <c r="A328" s="34"/>
      <c r="B328" s="18"/>
      <c r="C328" s="25" t="s">
        <v>4</v>
      </c>
      <c r="D328" s="32">
        <v>430</v>
      </c>
      <c r="E328" s="8">
        <v>0</v>
      </c>
      <c r="F328" s="8">
        <v>0</v>
      </c>
    </row>
    <row r="329" spans="1:6" ht="12.75">
      <c r="A329" s="34"/>
      <c r="B329" s="18"/>
      <c r="C329" s="25" t="s">
        <v>5</v>
      </c>
      <c r="D329" s="32">
        <v>0</v>
      </c>
      <c r="E329" s="8">
        <v>0</v>
      </c>
      <c r="F329" s="8">
        <v>0</v>
      </c>
    </row>
    <row r="330" spans="1:6" ht="12.75">
      <c r="A330" s="34"/>
      <c r="B330" s="18"/>
      <c r="C330" s="2" t="s">
        <v>6</v>
      </c>
      <c r="D330" s="33">
        <v>0</v>
      </c>
      <c r="E330" s="4">
        <v>0</v>
      </c>
      <c r="F330" s="4">
        <v>0</v>
      </c>
    </row>
    <row r="331" spans="1:6" ht="12.75">
      <c r="A331" s="34"/>
      <c r="B331" s="18"/>
      <c r="C331" s="2" t="s">
        <v>7</v>
      </c>
      <c r="D331" s="33">
        <v>0</v>
      </c>
      <c r="E331" s="4">
        <v>0</v>
      </c>
      <c r="F331" s="4">
        <v>0</v>
      </c>
    </row>
    <row r="332" spans="1:6" ht="25.5">
      <c r="A332" s="34" t="s">
        <v>141</v>
      </c>
      <c r="B332" s="14" t="s">
        <v>125</v>
      </c>
      <c r="C332" s="1" t="s">
        <v>3</v>
      </c>
      <c r="D332" s="31">
        <v>498</v>
      </c>
      <c r="E332" s="6">
        <v>0</v>
      </c>
      <c r="F332" s="6">
        <v>0</v>
      </c>
    </row>
    <row r="333" spans="1:6" ht="12.75">
      <c r="A333" s="34"/>
      <c r="B333" s="18"/>
      <c r="C333" s="25" t="s">
        <v>4</v>
      </c>
      <c r="D333" s="32">
        <v>498</v>
      </c>
      <c r="E333" s="8">
        <v>0</v>
      </c>
      <c r="F333" s="8">
        <v>0</v>
      </c>
    </row>
    <row r="334" spans="1:6" ht="12.75">
      <c r="A334" s="34"/>
      <c r="B334" s="18"/>
      <c r="C334" s="25" t="s">
        <v>5</v>
      </c>
      <c r="D334" s="32">
        <v>0</v>
      </c>
      <c r="E334" s="8">
        <v>0</v>
      </c>
      <c r="F334" s="8">
        <v>0</v>
      </c>
    </row>
    <row r="335" spans="1:6" ht="12.75">
      <c r="A335" s="34"/>
      <c r="B335" s="18"/>
      <c r="C335" s="2" t="s">
        <v>6</v>
      </c>
      <c r="D335" s="33">
        <v>0</v>
      </c>
      <c r="E335" s="4">
        <v>0</v>
      </c>
      <c r="F335" s="4">
        <v>0</v>
      </c>
    </row>
    <row r="336" spans="1:6" ht="12.75">
      <c r="A336" s="34"/>
      <c r="B336" s="18"/>
      <c r="C336" s="2" t="s">
        <v>7</v>
      </c>
      <c r="D336" s="33">
        <v>0</v>
      </c>
      <c r="E336" s="4">
        <v>0</v>
      </c>
      <c r="F336" s="4">
        <v>0</v>
      </c>
    </row>
    <row r="337" spans="1:6" ht="25.5">
      <c r="A337" s="34" t="s">
        <v>142</v>
      </c>
      <c r="B337" s="14" t="s">
        <v>126</v>
      </c>
      <c r="C337" s="1" t="s">
        <v>3</v>
      </c>
      <c r="D337" s="31">
        <v>984.2</v>
      </c>
      <c r="E337" s="6">
        <v>0</v>
      </c>
      <c r="F337" s="6">
        <v>0</v>
      </c>
    </row>
    <row r="338" spans="1:6" ht="12.75">
      <c r="A338" s="34"/>
      <c r="C338" s="25" t="s">
        <v>4</v>
      </c>
      <c r="D338" s="32">
        <v>984.2</v>
      </c>
      <c r="E338" s="8">
        <v>0</v>
      </c>
      <c r="F338" s="8">
        <v>0</v>
      </c>
    </row>
    <row r="339" spans="1:6" ht="12.75">
      <c r="A339" s="34"/>
      <c r="B339" s="14"/>
      <c r="C339" s="25" t="s">
        <v>5</v>
      </c>
      <c r="D339" s="32">
        <v>0</v>
      </c>
      <c r="E339" s="8">
        <v>0</v>
      </c>
      <c r="F339" s="8">
        <v>0</v>
      </c>
    </row>
    <row r="340" spans="1:6" ht="12.75">
      <c r="A340" s="34"/>
      <c r="B340" s="14"/>
      <c r="C340" s="25" t="s">
        <v>6</v>
      </c>
      <c r="D340" s="32">
        <v>0</v>
      </c>
      <c r="E340" s="8">
        <v>0</v>
      </c>
      <c r="F340" s="8">
        <v>0</v>
      </c>
    </row>
    <row r="341" spans="1:6" ht="12.75">
      <c r="A341" s="34"/>
      <c r="B341" s="14"/>
      <c r="C341" s="2" t="s">
        <v>7</v>
      </c>
      <c r="D341" s="33">
        <v>0</v>
      </c>
      <c r="E341" s="4">
        <v>0</v>
      </c>
      <c r="F341" s="4">
        <v>0</v>
      </c>
    </row>
    <row r="342" spans="1:6" ht="12.75">
      <c r="A342" s="34" t="s">
        <v>143</v>
      </c>
      <c r="B342" s="14" t="s">
        <v>127</v>
      </c>
      <c r="C342" s="1" t="s">
        <v>3</v>
      </c>
      <c r="D342" s="31">
        <v>2616.162</v>
      </c>
      <c r="E342" s="6">
        <v>0</v>
      </c>
      <c r="F342" s="6">
        <v>0</v>
      </c>
    </row>
    <row r="343" spans="1:6" ht="12.75">
      <c r="A343" s="34"/>
      <c r="B343" s="14"/>
      <c r="C343" s="25" t="s">
        <v>4</v>
      </c>
      <c r="D343" s="32">
        <v>2616.162</v>
      </c>
      <c r="E343" s="8">
        <v>0</v>
      </c>
      <c r="F343" s="8">
        <v>0</v>
      </c>
    </row>
    <row r="344" spans="1:6" ht="12.75">
      <c r="A344" s="34"/>
      <c r="B344" s="14"/>
      <c r="C344" s="25" t="s">
        <v>5</v>
      </c>
      <c r="D344" s="32">
        <v>0</v>
      </c>
      <c r="E344" s="8">
        <v>0</v>
      </c>
      <c r="F344" s="8">
        <v>0</v>
      </c>
    </row>
    <row r="345" spans="1:6" ht="12.75">
      <c r="A345" s="34"/>
      <c r="B345" s="14"/>
      <c r="C345" s="2" t="s">
        <v>6</v>
      </c>
      <c r="D345" s="33">
        <v>0</v>
      </c>
      <c r="E345" s="4">
        <v>0</v>
      </c>
      <c r="F345" s="4">
        <v>0</v>
      </c>
    </row>
    <row r="346" spans="1:6" ht="12.75">
      <c r="A346" s="34"/>
      <c r="C346" s="2" t="s">
        <v>7</v>
      </c>
      <c r="D346" s="33">
        <v>0</v>
      </c>
      <c r="E346" s="4">
        <v>0</v>
      </c>
      <c r="F346" s="4">
        <v>0</v>
      </c>
    </row>
    <row r="347" spans="1:6" ht="25.5">
      <c r="A347" s="34" t="s">
        <v>144</v>
      </c>
      <c r="B347" s="14" t="s">
        <v>128</v>
      </c>
      <c r="C347" s="1" t="s">
        <v>3</v>
      </c>
      <c r="D347" s="31">
        <v>500</v>
      </c>
      <c r="E347" s="6">
        <v>0</v>
      </c>
      <c r="F347" s="6">
        <v>0</v>
      </c>
    </row>
    <row r="348" spans="1:6" ht="12.75">
      <c r="A348" s="34"/>
      <c r="B348" s="14"/>
      <c r="C348" s="25" t="s">
        <v>4</v>
      </c>
      <c r="D348" s="32">
        <v>500</v>
      </c>
      <c r="E348" s="8">
        <v>0</v>
      </c>
      <c r="F348" s="8">
        <v>0</v>
      </c>
    </row>
    <row r="349" spans="1:6" ht="12.75">
      <c r="A349" s="34"/>
      <c r="B349" s="14"/>
      <c r="C349" s="25" t="s">
        <v>5</v>
      </c>
      <c r="D349" s="32">
        <v>0</v>
      </c>
      <c r="E349" s="8">
        <v>0</v>
      </c>
      <c r="F349" s="8">
        <v>0</v>
      </c>
    </row>
    <row r="350" spans="1:6" ht="12.75">
      <c r="A350" s="34"/>
      <c r="B350" s="14"/>
      <c r="C350" s="2" t="s">
        <v>6</v>
      </c>
      <c r="D350" s="33">
        <v>0</v>
      </c>
      <c r="E350" s="4">
        <v>0</v>
      </c>
      <c r="F350" s="4">
        <v>0</v>
      </c>
    </row>
    <row r="351" spans="1:6" ht="12.75">
      <c r="A351" s="34"/>
      <c r="B351" s="14"/>
      <c r="C351" s="2" t="s">
        <v>7</v>
      </c>
      <c r="D351" s="33">
        <v>0</v>
      </c>
      <c r="E351" s="4">
        <v>0</v>
      </c>
      <c r="F351" s="4">
        <v>0</v>
      </c>
    </row>
    <row r="352" spans="1:6" ht="25.5">
      <c r="A352" s="34" t="s">
        <v>145</v>
      </c>
      <c r="B352" s="14" t="s">
        <v>129</v>
      </c>
      <c r="C352" s="1" t="s">
        <v>3</v>
      </c>
      <c r="D352" s="31">
        <v>1088.404</v>
      </c>
      <c r="E352" s="6">
        <v>0</v>
      </c>
      <c r="F352" s="6">
        <v>0</v>
      </c>
    </row>
    <row r="353" spans="1:6" ht="12.75">
      <c r="A353" s="34"/>
      <c r="B353" s="14"/>
      <c r="C353" s="25" t="s">
        <v>4</v>
      </c>
      <c r="D353" s="32">
        <v>1088.404</v>
      </c>
      <c r="E353" s="8">
        <v>0</v>
      </c>
      <c r="F353" s="8">
        <v>0</v>
      </c>
    </row>
    <row r="354" spans="1:6" ht="12.75">
      <c r="A354" s="34"/>
      <c r="B354" s="14"/>
      <c r="C354" s="25" t="s">
        <v>5</v>
      </c>
      <c r="D354" s="32">
        <v>0</v>
      </c>
      <c r="E354" s="8">
        <v>0</v>
      </c>
      <c r="F354" s="8">
        <v>0</v>
      </c>
    </row>
    <row r="355" spans="1:6" ht="12.75">
      <c r="A355" s="34"/>
      <c r="B355" s="14"/>
      <c r="C355" s="2" t="s">
        <v>6</v>
      </c>
      <c r="D355" s="33">
        <v>0</v>
      </c>
      <c r="E355" s="4">
        <v>0</v>
      </c>
      <c r="F355" s="4">
        <v>0</v>
      </c>
    </row>
    <row r="356" spans="1:6" ht="12.75">
      <c r="A356" s="34"/>
      <c r="B356" s="14"/>
      <c r="C356" s="2" t="s">
        <v>7</v>
      </c>
      <c r="D356" s="33">
        <v>0</v>
      </c>
      <c r="E356" s="4">
        <v>0</v>
      </c>
      <c r="F356" s="4">
        <v>0</v>
      </c>
    </row>
    <row r="357" spans="1:6" ht="12.75">
      <c r="A357" s="34" t="s">
        <v>146</v>
      </c>
      <c r="B357" s="14" t="s">
        <v>130</v>
      </c>
      <c r="C357" s="1" t="s">
        <v>3</v>
      </c>
      <c r="D357" s="31">
        <v>1720.108</v>
      </c>
      <c r="E357" s="6">
        <v>0</v>
      </c>
      <c r="F357" s="6">
        <v>0</v>
      </c>
    </row>
    <row r="358" spans="1:6" ht="12.75">
      <c r="A358" s="34"/>
      <c r="B358" s="14"/>
      <c r="C358" s="25" t="s">
        <v>4</v>
      </c>
      <c r="D358" s="32">
        <v>1720.108</v>
      </c>
      <c r="E358" s="8">
        <v>0</v>
      </c>
      <c r="F358" s="8">
        <v>0</v>
      </c>
    </row>
    <row r="359" spans="1:6" ht="12.75">
      <c r="A359" s="34"/>
      <c r="B359" s="14"/>
      <c r="C359" s="25" t="s">
        <v>5</v>
      </c>
      <c r="D359" s="32">
        <v>0</v>
      </c>
      <c r="E359" s="8">
        <v>0</v>
      </c>
      <c r="F359" s="8">
        <v>0</v>
      </c>
    </row>
    <row r="360" spans="1:6" ht="12.75">
      <c r="A360" s="34"/>
      <c r="B360" s="14"/>
      <c r="C360" s="2" t="s">
        <v>6</v>
      </c>
      <c r="D360" s="33">
        <v>0</v>
      </c>
      <c r="E360" s="4">
        <v>0</v>
      </c>
      <c r="F360" s="4">
        <v>0</v>
      </c>
    </row>
    <row r="361" spans="1:6" ht="12.75">
      <c r="A361" s="34"/>
      <c r="B361" s="14"/>
      <c r="C361" s="2" t="s">
        <v>7</v>
      </c>
      <c r="D361" s="33">
        <v>0</v>
      </c>
      <c r="E361" s="4">
        <v>0</v>
      </c>
      <c r="F361" s="4">
        <v>0</v>
      </c>
    </row>
    <row r="362" spans="1:6" ht="25.5">
      <c r="A362" s="34" t="s">
        <v>147</v>
      </c>
      <c r="B362" s="14" t="s">
        <v>131</v>
      </c>
      <c r="C362" s="1" t="s">
        <v>3</v>
      </c>
      <c r="D362" s="31">
        <v>7666.32</v>
      </c>
      <c r="E362" s="6">
        <v>0</v>
      </c>
      <c r="F362" s="6">
        <v>0</v>
      </c>
    </row>
    <row r="363" spans="1:6" ht="12.75">
      <c r="A363" s="34"/>
      <c r="B363" s="14"/>
      <c r="C363" s="25" t="s">
        <v>4</v>
      </c>
      <c r="D363" s="32">
        <v>7666.32</v>
      </c>
      <c r="E363" s="8">
        <v>0</v>
      </c>
      <c r="F363" s="8">
        <v>0</v>
      </c>
    </row>
    <row r="364" spans="1:6" ht="12.75">
      <c r="A364" s="34"/>
      <c r="B364" s="14"/>
      <c r="C364" s="25" t="s">
        <v>5</v>
      </c>
      <c r="D364" s="32">
        <v>0</v>
      </c>
      <c r="E364" s="8">
        <v>0</v>
      </c>
      <c r="F364" s="8">
        <v>0</v>
      </c>
    </row>
    <row r="365" spans="1:6" ht="12.75">
      <c r="A365" s="34"/>
      <c r="B365" s="14"/>
      <c r="C365" s="2" t="s">
        <v>6</v>
      </c>
      <c r="D365" s="33">
        <v>0</v>
      </c>
      <c r="E365" s="4">
        <v>0</v>
      </c>
      <c r="F365" s="4">
        <v>0</v>
      </c>
    </row>
    <row r="366" spans="1:6" ht="12.75">
      <c r="A366" s="34"/>
      <c r="B366" s="14"/>
      <c r="C366" s="2" t="s">
        <v>7</v>
      </c>
      <c r="D366" s="33">
        <v>0</v>
      </c>
      <c r="E366" s="4">
        <v>0</v>
      </c>
      <c r="F366" s="4">
        <v>0</v>
      </c>
    </row>
    <row r="367" spans="1:6" ht="12.75">
      <c r="A367" s="34" t="s">
        <v>148</v>
      </c>
      <c r="B367" s="14" t="s">
        <v>149</v>
      </c>
      <c r="C367" s="1" t="s">
        <v>3</v>
      </c>
      <c r="D367" s="31">
        <v>4398.774</v>
      </c>
      <c r="E367" s="6">
        <v>0</v>
      </c>
      <c r="F367" s="6">
        <v>0</v>
      </c>
    </row>
    <row r="368" spans="1:6" ht="12.75">
      <c r="A368" s="34"/>
      <c r="B368" s="14"/>
      <c r="C368" s="25" t="s">
        <v>4</v>
      </c>
      <c r="D368" s="32">
        <v>4398.774</v>
      </c>
      <c r="E368" s="8">
        <v>0</v>
      </c>
      <c r="F368" s="8">
        <v>0</v>
      </c>
    </row>
    <row r="369" spans="1:6" ht="12.75">
      <c r="A369" s="34"/>
      <c r="B369" s="14"/>
      <c r="C369" s="25" t="s">
        <v>5</v>
      </c>
      <c r="D369" s="32">
        <v>0</v>
      </c>
      <c r="E369" s="8">
        <v>0</v>
      </c>
      <c r="F369" s="8">
        <v>0</v>
      </c>
    </row>
    <row r="370" spans="1:6" ht="12.75">
      <c r="A370" s="34"/>
      <c r="B370" s="14"/>
      <c r="C370" s="2" t="s">
        <v>6</v>
      </c>
      <c r="D370" s="33">
        <v>0</v>
      </c>
      <c r="E370" s="4">
        <v>0</v>
      </c>
      <c r="F370" s="4">
        <v>0</v>
      </c>
    </row>
    <row r="371" spans="1:6" ht="12.75">
      <c r="A371" s="34"/>
      <c r="B371" s="14"/>
      <c r="C371" s="2" t="s">
        <v>7</v>
      </c>
      <c r="D371" s="33">
        <v>0</v>
      </c>
      <c r="E371" s="4">
        <v>0</v>
      </c>
      <c r="F371" s="4">
        <v>0</v>
      </c>
    </row>
  </sheetData>
  <sheetProtection/>
  <mergeCells count="6">
    <mergeCell ref="B2:L2"/>
    <mergeCell ref="B3:C3"/>
    <mergeCell ref="A4:A5"/>
    <mergeCell ref="B4:B5"/>
    <mergeCell ref="C4:C5"/>
    <mergeCell ref="D4:F4"/>
  </mergeCells>
  <printOptions/>
  <pageMargins left="0.7874015748031497" right="0.7874015748031497" top="0.3937007874015748" bottom="0.3937007874015748" header="0" footer="0"/>
  <pageSetup horizontalDpi="600" verticalDpi="600" orientation="landscape" paperSize="9" scale="9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 Титова</cp:lastModifiedBy>
  <cp:lastPrinted>2015-12-07T04:55:14Z</cp:lastPrinted>
  <dcterms:created xsi:type="dcterms:W3CDTF">1996-10-08T23:32:33Z</dcterms:created>
  <dcterms:modified xsi:type="dcterms:W3CDTF">2015-12-07T04:20:10Z</dcterms:modified>
  <cp:category/>
  <cp:version/>
  <cp:contentType/>
  <cp:contentStatus/>
</cp:coreProperties>
</file>